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960" windowHeight="11631" tabRatio="500" activeTab="0"/>
  </bookViews>
  <sheets>
    <sheet name="PL Order Form" sheetId="1" r:id="rId1"/>
    <sheet name="Sheet1" sheetId="2" r:id="rId2"/>
    <sheet name="Locations" sheetId="3" state="hidden" r:id="rId3"/>
  </sheets>
  <definedNames>
    <definedName name="_xlfn.SINGLE" hidden="1">#NAME?</definedName>
    <definedName name="_xlnm.Print_Area" localSheetId="2">'Locations'!$A$1:$W$20</definedName>
    <definedName name="_xlnm.Print_Area" localSheetId="0">'PL Order Form'!$A$1:$AH$436</definedName>
    <definedName name="_xlnm.Print_Titles" localSheetId="0">'PL Order Form'!$2:$3</definedName>
    <definedName name="Z_E2D45A77_3DBD_4DF1_BE4A_AA0A81C2E066_.wvu.PrintArea" localSheetId="2" hidden="1">'Locations'!$A$1:$W$20</definedName>
    <definedName name="Z_E2D45A77_3DBD_4DF1_BE4A_AA0A81C2E066_.wvu.PrintArea" localSheetId="0" hidden="1">'PL Order Form'!$B$2:$AG$381</definedName>
    <definedName name="Z_E2D45A77_3DBD_4DF1_BE4A_AA0A81C2E066_.wvu.PrintTitles" localSheetId="0" hidden="1">'PL Order Form'!$2:$3</definedName>
  </definedNames>
  <calcPr fullCalcOnLoad="1"/>
</workbook>
</file>

<file path=xl/sharedStrings.xml><?xml version="1.0" encoding="utf-8"?>
<sst xmlns="http://schemas.openxmlformats.org/spreadsheetml/2006/main" count="478" uniqueCount="243">
  <si>
    <t>City</t>
  </si>
  <si>
    <t>Address 2</t>
  </si>
  <si>
    <t>ela se tot</t>
  </si>
  <si>
    <t>ela te</t>
  </si>
  <si>
    <t>ela te tot</t>
  </si>
  <si>
    <t>ela ptr</t>
  </si>
  <si>
    <t>ela ptr tot</t>
  </si>
  <si>
    <t>m se</t>
  </si>
  <si>
    <t>m se tot</t>
  </si>
  <si>
    <t>m te</t>
  </si>
  <si>
    <t>m te tot</t>
  </si>
  <si>
    <t>m ptr</t>
  </si>
  <si>
    <t>m ptr tot</t>
  </si>
  <si>
    <t>location</t>
  </si>
  <si>
    <t>ela se 1</t>
  </si>
  <si>
    <t>ela se 2</t>
  </si>
  <si>
    <t>ela se 3</t>
  </si>
  <si>
    <t>ela se 4</t>
  </si>
  <si>
    <t>ela se 5</t>
  </si>
  <si>
    <t>ela se 6</t>
  </si>
  <si>
    <t>ela se 7</t>
  </si>
  <si>
    <t>ela TE 1</t>
  </si>
  <si>
    <t>ela TE 2</t>
  </si>
  <si>
    <t>ela TE 3</t>
  </si>
  <si>
    <t>ela TE 4</t>
  </si>
  <si>
    <t>ela TE 5</t>
  </si>
  <si>
    <t>ela TE 6</t>
  </si>
  <si>
    <t>ela TE 7</t>
  </si>
  <si>
    <t>msm 1 se</t>
  </si>
  <si>
    <t>msm2 SE</t>
  </si>
  <si>
    <t>msm 3 SE</t>
  </si>
  <si>
    <t>alg 1 SE</t>
  </si>
  <si>
    <t>geo 1 se</t>
  </si>
  <si>
    <t>alg 2 SE</t>
  </si>
  <si>
    <t>precalc SE</t>
  </si>
  <si>
    <t>msm 1 TE</t>
  </si>
  <si>
    <t>msm2 TE</t>
  </si>
  <si>
    <t>msm 3 TE</t>
  </si>
  <si>
    <t>alg 1 TE</t>
  </si>
  <si>
    <t>geo 1 TE</t>
  </si>
  <si>
    <t>alg 2 TE</t>
  </si>
  <si>
    <t>precalc TE</t>
  </si>
  <si>
    <t>totebags</t>
  </si>
  <si>
    <t>tax</t>
  </si>
  <si>
    <t xml:space="preserve">2014-2015   Order Form for Professional Development </t>
  </si>
  <si>
    <t>Contact Email Address:</t>
  </si>
  <si>
    <t>Contact Phone:</t>
  </si>
  <si>
    <t>District Name</t>
  </si>
  <si>
    <t>Email</t>
  </si>
  <si>
    <t>Select Payment Type:</t>
  </si>
  <si>
    <t>Shipping Name</t>
  </si>
  <si>
    <t>Address 1</t>
  </si>
  <si>
    <t>State</t>
  </si>
  <si>
    <t>Zip</t>
  </si>
  <si>
    <t>Location #1</t>
  </si>
  <si>
    <t>Location #2</t>
  </si>
  <si>
    <t>Location #3</t>
  </si>
  <si>
    <t>Location #4</t>
  </si>
  <si>
    <t>Location #5</t>
  </si>
  <si>
    <t>ELA Levels</t>
  </si>
  <si>
    <t>Grade 6</t>
  </si>
  <si>
    <t>Grade 7</t>
  </si>
  <si>
    <t>Grade 8</t>
  </si>
  <si>
    <t>Grade 9</t>
  </si>
  <si>
    <t>Grade 10</t>
  </si>
  <si>
    <t>Grade 11</t>
  </si>
  <si>
    <t>Grade 12</t>
  </si>
  <si>
    <t>Course 1</t>
  </si>
  <si>
    <t>Course 2</t>
  </si>
  <si>
    <t>Course 3</t>
  </si>
  <si>
    <t>Math Levels</t>
  </si>
  <si>
    <t>Student
 Editions</t>
  </si>
  <si>
    <t>Teacher
 Editions</t>
  </si>
  <si>
    <t>Instructions: List your shipping Locations and quantities by location</t>
  </si>
  <si>
    <t>ELA Totals</t>
  </si>
  <si>
    <t>Math Totals</t>
  </si>
  <si>
    <t>ALG 1</t>
  </si>
  <si>
    <t>Geom</t>
  </si>
  <si>
    <t>ALG 2</t>
  </si>
  <si>
    <t>Pre-Calc</t>
  </si>
  <si>
    <t>Contact</t>
  </si>
  <si>
    <t>Number</t>
  </si>
  <si>
    <t xml:space="preserve"> SE ORDER</t>
  </si>
  <si>
    <t>TE ORDER</t>
  </si>
  <si>
    <t>SE BY LOCATION</t>
  </si>
  <si>
    <t>TE BY LOCATION</t>
  </si>
  <si>
    <r>
      <t xml:space="preserve">Purchase Order - </t>
    </r>
    <r>
      <rPr>
        <sz val="7"/>
        <color indexed="8"/>
        <rFont val="Calibri"/>
        <family val="2"/>
      </rPr>
      <t xml:space="preserve">Enter PO number &amp; send a copy via FAX or EMAIL </t>
    </r>
  </si>
  <si>
    <t>Questions? Contact the SpringBoard Team 877-999-7723</t>
  </si>
  <si>
    <t>Check - Remit payment to "The College Board" (250 Vesey Street, SpringBoard 16th Floor, New York, NY 10281)</t>
  </si>
  <si>
    <t>Ship To Contact</t>
  </si>
  <si>
    <t>Ship Location</t>
  </si>
  <si>
    <t>Phone</t>
  </si>
  <si>
    <t xml:space="preserve">Address 1 </t>
  </si>
  <si>
    <t>Location</t>
  </si>
  <si>
    <t>City State, Zip</t>
  </si>
  <si>
    <t>Time</t>
  </si>
  <si>
    <t>Default 8 AM - 3 PM</t>
  </si>
  <si>
    <t>District Name:</t>
  </si>
  <si>
    <t>Typically 1 hour before the start of the session</t>
  </si>
  <si>
    <r>
      <t xml:space="preserve">Preferred Start Dates: </t>
    </r>
    <r>
      <rPr>
        <i/>
        <sz val="10"/>
        <color indexed="8"/>
        <rFont val="Calibri"/>
        <family val="2"/>
      </rPr>
      <t>Two options are required.</t>
    </r>
  </si>
  <si>
    <t>Credit Card - DO NOT ENTER NUMBER; payment instructions will be provided with the invoice.</t>
  </si>
  <si>
    <t>Access to Room:</t>
  </si>
  <si>
    <t>Expected Number of Middle School Attendees</t>
  </si>
  <si>
    <t>Expected Number of 
High School Attendees</t>
  </si>
  <si>
    <t>Room</t>
  </si>
  <si>
    <t>Requested Date 1</t>
  </si>
  <si>
    <t>Requested Date 2</t>
  </si>
  <si>
    <t>Contact:</t>
  </si>
  <si>
    <t>2020-2021 Professional Learning Order Form</t>
  </si>
  <si>
    <t>Today</t>
  </si>
  <si>
    <t>Earliest Date</t>
  </si>
  <si>
    <t>Step 2. Select Professional Learning Services (Page 2 &amp; 3)</t>
  </si>
  <si>
    <t>Step 2. Please complete the following.</t>
  </si>
  <si>
    <t>Min 14 Max 28 total participants. Exceptions for Foundations for District Facilitation, Planning Support for District Endorsed, Side by Side Coaching, and some Administrator services. See Professional Learning Catalogue for more details.</t>
  </si>
  <si>
    <t>Semester 2 - June 22 - July 3</t>
  </si>
  <si>
    <t>Semester 3 - July 6- July 17</t>
  </si>
  <si>
    <t>Semester 4 - July 20 - July 31</t>
  </si>
  <si>
    <t>Semester 5 - August 3 - August 14</t>
  </si>
  <si>
    <t>SpringBoard ELA Implementation Information</t>
  </si>
  <si>
    <t>Total Virtual Foundations Cohorts</t>
  </si>
  <si>
    <t>Pre-AP English 1 &amp; 2 Virtual Foundations Cohorts</t>
  </si>
  <si>
    <t>SpringBoard Virtual Foundations Cohorts</t>
  </si>
  <si>
    <t xml:space="preserve">  </t>
  </si>
  <si>
    <t>2020-2021 Virtual Foundations Order Form</t>
  </si>
  <si>
    <t>See the SpringBoard Professional Learning Catalog for duration and number of maximum participants. session dates will be confirmed by your Program Delivery Specialist, based on availability.</t>
  </si>
  <si>
    <t>session Location: Must be equipped with a projector, screen and Wi-Fi access.</t>
  </si>
  <si>
    <t>Time of session:</t>
  </si>
  <si>
    <t>Shipping Information: If different from the session Location.</t>
  </si>
  <si>
    <t>I verify that the information and quantities indicated on this form are accurate and that  I am authorized to approve this order on behalf of the district/schools indicated. I understand and accept the terms and conditions outlined in the "Policies" section of this form.</t>
  </si>
  <si>
    <t>Print Name</t>
  </si>
  <si>
    <t>Title</t>
  </si>
  <si>
    <t>Signature</t>
  </si>
  <si>
    <t>Date</t>
  </si>
  <si>
    <t>10:00 AM - 11:30 AM</t>
  </si>
  <si>
    <t>6:00 AM - 7:30 AM</t>
  </si>
  <si>
    <t>Hawaii-Aleutian Standard Time</t>
  </si>
  <si>
    <t>12:00 PM - 1:30 PM</t>
  </si>
  <si>
    <t>8:00 AM - 9:30 AM</t>
  </si>
  <si>
    <t>5:00 AM - 6:30 AM</t>
  </si>
  <si>
    <t>Alaska Daylight Time</t>
  </si>
  <si>
    <t>1:00 PM - 2:30 PM</t>
  </si>
  <si>
    <t>9:00 AM - 10:30 AM</t>
  </si>
  <si>
    <t>Pacific Daylight Time</t>
  </si>
  <si>
    <t>2:00 PM - 3:30 PM</t>
  </si>
  <si>
    <t>7:00 AM - 8:30 AM</t>
  </si>
  <si>
    <t>Mountain Daylight Time</t>
  </si>
  <si>
    <t>3:00 PM - 4:30 PM</t>
  </si>
  <si>
    <t>11:00 AM - 12:30 PM</t>
  </si>
  <si>
    <t>Central Daylight Time</t>
  </si>
  <si>
    <t>4:00 PM - 5:30 PM</t>
  </si>
  <si>
    <t>Eastern Daylight Time</t>
  </si>
  <si>
    <t>Time Zone</t>
  </si>
  <si>
    <t>Listed Time Slot</t>
  </si>
  <si>
    <t>Select a time zone</t>
  </si>
  <si>
    <t>M/Th</t>
  </si>
  <si>
    <r>
      <t xml:space="preserve">Time Zone:
</t>
    </r>
    <r>
      <rPr>
        <i/>
        <sz val="12"/>
        <rFont val="Calibri"/>
        <family val="2"/>
      </rPr>
      <t>Please click the box to the right to select your time zone.</t>
    </r>
  </si>
  <si>
    <t>Mountain Standard Time (AZ)</t>
  </si>
  <si>
    <t>If any schools within your district have ordered Pre-AP English 1 or Pre-AP English 2, we can provide specific sessions which will prepare teachers to use the SpringBoard program in support of their Pre-AP course. Please indicate below how many of your offered Virtual Foundations Cohorts should be designated Pre-AP. Only Pre-AP teachers should attend a combined cohort.
Note that only 2 week schedules during Semesters C, D, E are available for this option.</t>
  </si>
  <si>
    <t>Price</t>
  </si>
  <si>
    <t>Total</t>
  </si>
  <si>
    <t>Overall Costs</t>
  </si>
  <si>
    <t>Section</t>
  </si>
  <si>
    <t>Overall Total</t>
  </si>
  <si>
    <r>
      <t>Step 3. Indicate Payment and Sign Order Form</t>
    </r>
    <r>
      <rPr>
        <b/>
        <sz val="12"/>
        <color indexed="9"/>
        <rFont val="Calibri"/>
        <family val="2"/>
      </rPr>
      <t xml:space="preserve"> </t>
    </r>
  </si>
  <si>
    <t>ORDER WILL NOT BE PROCESSED WITHOUT A SIGNATURE BELOW</t>
  </si>
  <si>
    <t>PO #</t>
  </si>
  <si>
    <t>Purchase Order</t>
  </si>
  <si>
    <t>Credit Card</t>
  </si>
  <si>
    <t>Check</t>
  </si>
  <si>
    <t>Must be ordered at least 30 days in advance of the requested start date. (Please return by</t>
  </si>
  <si>
    <t>7:00 PM - 8:30 PM</t>
  </si>
  <si>
    <t>6:00 PM - 7:30 PM</t>
  </si>
  <si>
    <t>5:00 PM - 6:30 PM</t>
  </si>
  <si>
    <t>Class 1</t>
  </si>
  <si>
    <t>Class 2</t>
  </si>
  <si>
    <t>Class 3</t>
  </si>
  <si>
    <t>Class 4</t>
  </si>
  <si>
    <r>
      <t xml:space="preserve">Time Slot:
</t>
    </r>
    <r>
      <rPr>
        <i/>
        <sz val="12"/>
        <rFont val="Calibri"/>
        <family val="2"/>
      </rPr>
      <t>Please click the box to the right to select your time slot.</t>
    </r>
    <r>
      <rPr>
        <b/>
        <sz val="12"/>
        <rFont val="Calibri"/>
        <family val="2"/>
      </rPr>
      <t xml:space="preserve">
</t>
    </r>
  </si>
  <si>
    <t>Class #</t>
  </si>
  <si>
    <r>
      <t xml:space="preserve">2 Week Virtual Foundations Cohort: </t>
    </r>
    <r>
      <rPr>
        <sz val="12"/>
        <color indexed="9"/>
        <rFont val="Calibri"/>
        <family val="2"/>
      </rPr>
      <t>SpringBoard ELA Grades 6 - 12 | Pre-AP English 1 &amp; 2 Grade 9 - 10</t>
    </r>
  </si>
  <si>
    <t>How many 2 Week Virtual Foundations Cohorts would you like to purchase?</t>
  </si>
  <si>
    <r>
      <t xml:space="preserve">2 Week Virtual Foundations Cohort: </t>
    </r>
    <r>
      <rPr>
        <sz val="12"/>
        <color indexed="9"/>
        <rFont val="Calibri"/>
        <family val="2"/>
      </rPr>
      <t>Schedule</t>
    </r>
  </si>
  <si>
    <r>
      <t xml:space="preserve">Step 1. </t>
    </r>
    <r>
      <rPr>
        <sz val="12"/>
        <color indexed="9"/>
        <rFont val="Calibri"/>
        <family val="2"/>
      </rPr>
      <t>Enter Customer Contact Information</t>
    </r>
  </si>
  <si>
    <t>9:00 AM - 11:30 AM</t>
  </si>
  <si>
    <t>8:00 AM - 10:30 AM</t>
  </si>
  <si>
    <t>7:00 AM - 9:30 AM</t>
  </si>
  <si>
    <t>6:00 AM - 8:30 AM</t>
  </si>
  <si>
    <t>5:00 AM - 7:30 AM</t>
  </si>
  <si>
    <t>3:00 AM - 5:30 AM</t>
  </si>
  <si>
    <t>12:00 PM - 2:30 PM</t>
  </si>
  <si>
    <t>11:00 AM - 1:30 PM</t>
  </si>
  <si>
    <t>10:00 AM - 12:30 PM</t>
  </si>
  <si>
    <t>4:00 PM - 6:30 PM</t>
  </si>
  <si>
    <t>3:00 PM - 5:30 PM</t>
  </si>
  <si>
    <t>2:00 PM - 4:30 PM</t>
  </si>
  <si>
    <t>1:00 PM - 3:30 PM</t>
  </si>
  <si>
    <t>10:00 AM - 12:30PM</t>
  </si>
  <si>
    <r>
      <t xml:space="preserve">Option 1 Start Date: 
</t>
    </r>
    <r>
      <rPr>
        <i/>
        <sz val="12"/>
        <rFont val="Calibri"/>
        <family val="2"/>
      </rPr>
      <t>MM/DD/YY Format, must be Monday or Tuesday</t>
    </r>
    <r>
      <rPr>
        <b/>
        <sz val="12"/>
        <rFont val="Calibri"/>
        <family val="2"/>
      </rPr>
      <t xml:space="preserve">
</t>
    </r>
  </si>
  <si>
    <r>
      <t xml:space="preserve">Option 2 Start Date: 
</t>
    </r>
    <r>
      <rPr>
        <i/>
        <sz val="12"/>
        <rFont val="Calibri"/>
        <family val="2"/>
      </rPr>
      <t xml:space="preserve">MM/DD/YY Format, must be Monday or Tuesday
</t>
    </r>
  </si>
  <si>
    <r>
      <t xml:space="preserve">Option 1 Day 1: 
</t>
    </r>
    <r>
      <rPr>
        <i/>
        <sz val="12"/>
        <rFont val="Calibri"/>
        <family val="2"/>
      </rPr>
      <t>MM/DD/YY Format, must be a weekday.</t>
    </r>
    <r>
      <rPr>
        <b/>
        <sz val="12"/>
        <rFont val="Calibri"/>
        <family val="2"/>
      </rPr>
      <t xml:space="preserve">
</t>
    </r>
  </si>
  <si>
    <r>
      <t xml:space="preserve">Option 1 Day 2: 
</t>
    </r>
    <r>
      <rPr>
        <i/>
        <sz val="12"/>
        <rFont val="Calibri"/>
        <family val="2"/>
      </rPr>
      <t>MM/DD/YY Format, must be a weekday.</t>
    </r>
    <r>
      <rPr>
        <b/>
        <sz val="12"/>
        <rFont val="Calibri"/>
        <family val="2"/>
      </rPr>
      <t xml:space="preserve">
</t>
    </r>
  </si>
  <si>
    <r>
      <t xml:space="preserve">Option 2 Day 1: 
</t>
    </r>
    <r>
      <rPr>
        <i/>
        <sz val="12"/>
        <rFont val="Calibri"/>
        <family val="2"/>
      </rPr>
      <t>MM/DD/YY Format, must be a weekday.</t>
    </r>
    <r>
      <rPr>
        <b/>
        <sz val="12"/>
        <rFont val="Calibri"/>
        <family val="2"/>
      </rPr>
      <t xml:space="preserve">
</t>
    </r>
  </si>
  <si>
    <r>
      <t xml:space="preserve">Option 2 Day 2: 
</t>
    </r>
    <r>
      <rPr>
        <i/>
        <sz val="12"/>
        <rFont val="Calibri"/>
        <family val="2"/>
      </rPr>
      <t>MM/DD/YY Format, must be a weekday.</t>
    </r>
    <r>
      <rPr>
        <b/>
        <sz val="12"/>
        <rFont val="Calibri"/>
        <family val="2"/>
      </rPr>
      <t xml:space="preserve">
</t>
    </r>
  </si>
  <si>
    <r>
      <t xml:space="preserve">SpringBoard Purposeful Planning for Various Settings: </t>
    </r>
    <r>
      <rPr>
        <sz val="12"/>
        <color indexed="9"/>
        <rFont val="Calibri"/>
        <family val="2"/>
      </rPr>
      <t>SpringBoard ELA Grades 6 - 12 | Pre-AP English 1 &amp; 2 Grade 9 - 10</t>
    </r>
  </si>
  <si>
    <r>
      <t xml:space="preserve">1 Week Virtual Foundations Cohort: </t>
    </r>
    <r>
      <rPr>
        <sz val="12"/>
        <color indexed="9"/>
        <rFont val="Calibri"/>
        <family val="2"/>
      </rPr>
      <t>Schedule</t>
    </r>
  </si>
  <si>
    <r>
      <t xml:space="preserve">SpringBoard Purposeful Planning for Various Settings: </t>
    </r>
    <r>
      <rPr>
        <sz val="12"/>
        <color indexed="9"/>
        <rFont val="Calibri"/>
        <family val="2"/>
      </rPr>
      <t>Schedule</t>
    </r>
  </si>
  <si>
    <t>Option 1 Schedule</t>
  </si>
  <si>
    <t>Option 2 Schedule</t>
  </si>
  <si>
    <r>
      <t xml:space="preserve">Option 2 Start Date: </t>
    </r>
    <r>
      <rPr>
        <i/>
        <sz val="12"/>
        <rFont val="Calibri"/>
        <family val="2"/>
      </rPr>
      <t>MM/DD/YY Format, must be Monday or Tuesday.</t>
    </r>
    <r>
      <rPr>
        <b/>
        <sz val="12"/>
        <rFont val="Calibri"/>
        <family val="2"/>
      </rPr>
      <t xml:space="preserve">
</t>
    </r>
  </si>
  <si>
    <r>
      <t xml:space="preserve">Option 1 Start Date: </t>
    </r>
    <r>
      <rPr>
        <i/>
        <sz val="12"/>
        <rFont val="Calibri"/>
        <family val="2"/>
      </rPr>
      <t>MM/DD/YY Format, must be Monday or Tuesday.</t>
    </r>
    <r>
      <rPr>
        <b/>
        <sz val="12"/>
        <rFont val="Calibri"/>
        <family val="2"/>
      </rPr>
      <t xml:space="preserve">
</t>
    </r>
  </si>
  <si>
    <r>
      <t xml:space="preserve">1 Week Virtual Foundations Cohort: </t>
    </r>
    <r>
      <rPr>
        <sz val="12"/>
        <color indexed="9"/>
        <rFont val="Calibri"/>
        <family val="2"/>
      </rPr>
      <t xml:space="preserve">SpringBoard Math Grades 6 - 12 </t>
    </r>
  </si>
  <si>
    <r>
      <t xml:space="preserve">1 Week Virtual Foundations Cohort: </t>
    </r>
    <r>
      <rPr>
        <sz val="12"/>
        <color indexed="9"/>
        <rFont val="Calibri"/>
        <family val="2"/>
      </rPr>
      <t>SpringBoard ELA Grades 6 - 12</t>
    </r>
  </si>
  <si>
    <r>
      <t xml:space="preserve">2 Week Virtual Foundations Cohort: </t>
    </r>
    <r>
      <rPr>
        <sz val="12"/>
        <color indexed="9"/>
        <rFont val="Calibri"/>
        <family val="2"/>
      </rPr>
      <t>SpringBoard Math Grades 6 - 12 | Pre-AP Algebra 1 &amp; Geometry with Statistics</t>
    </r>
    <r>
      <rPr>
        <b/>
        <sz val="12"/>
        <color indexed="9"/>
        <rFont val="Calibri"/>
        <family val="2"/>
      </rPr>
      <t xml:space="preserve"> </t>
    </r>
    <r>
      <rPr>
        <sz val="12"/>
        <color indexed="9"/>
        <rFont val="Calibri"/>
        <family val="2"/>
      </rPr>
      <t>Grade 9 - 10</t>
    </r>
  </si>
  <si>
    <r>
      <t xml:space="preserve">SpringBoard Purposeful Planning for Various Settings: </t>
    </r>
    <r>
      <rPr>
        <sz val="12"/>
        <color indexed="9"/>
        <rFont val="Calibri"/>
        <family val="2"/>
      </rPr>
      <t>SpringBoard Math Grades 6 - 12 | Pre-AP Algebra 1 &amp; Geometry with Statistics Grade 9 - 10</t>
    </r>
  </si>
  <si>
    <t>In this virtual workshop series, participants engage in interactive modeling and debrief of SpringBoard lessons. They will practice purposefully planning student-centered lessons for a variety of delivery models that maintain alignment to college and career readiness standards. 
Workshops have a maximum of 20 participants and a minimum of 5.  Participants will meet 2 times for 2 hours and 30 minutes each class.  Please indicate your preferred dates and times below.  Two options are required.  Note that we cannot guarantee your selected times.</t>
  </si>
  <si>
    <t xml:space="preserve">Cohorts have a maximum of 20 participants and a minimum of 5. Participants will meet with their cohorts 4 times for 90 minutes each class.  Cohorts are offered in a either a 2-week or 1-week schedule. Please indicate your preferred start dates and times below.  Two options are required.  Note that we cannot guarantee your selected times. 
If any schools within your district have ordered a College Board Pre-AP Course, we can provide specific classes which will prepare teachers to use the SpringBoard program in support of their Pre-AP course. Only Pre-AP teachers should attend a combined cohort. SpringBoard and Pre-AP combined cohorts are only available for the 2-week schedule. </t>
  </si>
  <si>
    <r>
      <t xml:space="preserve">Step 2. </t>
    </r>
    <r>
      <rPr>
        <sz val="12"/>
        <color indexed="9"/>
        <rFont val="Calibri"/>
        <family val="2"/>
      </rPr>
      <t>Select your Professional Learning sessions</t>
    </r>
  </si>
  <si>
    <t>Virtual Foundations Cohorts | ELA</t>
  </si>
  <si>
    <t>Virtual Foundations Cohorts | Math</t>
  </si>
  <si>
    <t>Total # of 
Cohorts</t>
  </si>
  <si>
    <t>2 Week Virtual Foundations Cohort 
SpringBoard ELA Grades 6 - 12 | Pre-AP English 1 &amp; 2 Grade 9 - 10</t>
  </si>
  <si>
    <t>1 Week Virtual Foundations Cohort 
SpringBoard ELA Grades 6 - 12</t>
  </si>
  <si>
    <t>SpringBoard Purposeful Planning for Various Settings 
SpringBoard ELA Grades 6 - 12 | Pre-AP English 1 &amp; 2 Grade 9 - 10</t>
  </si>
  <si>
    <t>2 Week Virtual Foundations Cohort 
SpringBoard Math Grades 6 - 12 | Pre-AP Algebra 1 &amp; Geometry with Statistics Grade 9 - 10</t>
  </si>
  <si>
    <t xml:space="preserve">1 Week Virtual Foundations Cohort 
SpringBoard Math Grades 6 - 12 </t>
  </si>
  <si>
    <t>SpringBoard Purposeful Planning for Various Settings 
SpringBoard Math Grades 6 - 12 | Pre-AP Algebra 1 &amp; Geometry with Statistics Grade 9 - 10</t>
  </si>
  <si>
    <r>
      <t xml:space="preserve">Page 2 | </t>
    </r>
    <r>
      <rPr>
        <sz val="12"/>
        <color indexed="9"/>
        <rFont val="Calibri"/>
        <family val="2"/>
      </rPr>
      <t>1 Week Virtual Foundations Cohort:</t>
    </r>
    <r>
      <rPr>
        <b/>
        <sz val="12"/>
        <color indexed="9"/>
        <rFont val="Calibri"/>
        <family val="2"/>
      </rPr>
      <t xml:space="preserve"> </t>
    </r>
    <r>
      <rPr>
        <sz val="12"/>
        <color indexed="9"/>
        <rFont val="Calibri"/>
        <family val="2"/>
      </rPr>
      <t>SpringBoard ELA Grades 6 - 12</t>
    </r>
  </si>
  <si>
    <r>
      <t xml:space="preserve">Page 3 | </t>
    </r>
    <r>
      <rPr>
        <sz val="12"/>
        <color indexed="9"/>
        <rFont val="Calibri"/>
        <family val="2"/>
      </rPr>
      <t>Virtual Foundations Cohorts | Math</t>
    </r>
  </si>
  <si>
    <r>
      <rPr>
        <b/>
        <sz val="12"/>
        <color indexed="9"/>
        <rFont val="Calibri"/>
        <family val="2"/>
      </rPr>
      <t xml:space="preserve">Page 4 | </t>
    </r>
    <r>
      <rPr>
        <sz val="12"/>
        <color indexed="9"/>
        <rFont val="Calibri"/>
        <family val="2"/>
      </rPr>
      <t xml:space="preserve">SpringBoard Purposeful Planning for Various Settings: </t>
    </r>
    <r>
      <rPr>
        <sz val="12"/>
        <color indexed="9"/>
        <rFont val="Calibri"/>
        <family val="2"/>
      </rPr>
      <t>SpringBoard Math Grades 6 - 12 | Pre-AP Algebra 1 &amp; Geometry with Statistics Grade 9 - 10</t>
    </r>
  </si>
  <si>
    <r>
      <rPr>
        <b/>
        <sz val="12"/>
        <color indexed="9"/>
        <rFont val="Calibri"/>
        <family val="2"/>
      </rPr>
      <t xml:space="preserve">Page 5 | </t>
    </r>
    <r>
      <rPr>
        <sz val="12"/>
        <color indexed="9"/>
        <rFont val="Calibri"/>
        <family val="2"/>
      </rPr>
      <t>Terms and Conditions</t>
    </r>
  </si>
  <si>
    <t>Terms and Conditions</t>
  </si>
  <si>
    <r>
      <rPr>
        <b/>
        <sz val="12"/>
        <rFont val="Calibri Light"/>
        <family val="2"/>
      </rPr>
      <t xml:space="preserve">Terms &amp; Conditions – 2020-21 SpringBoard Order Form
</t>
    </r>
    <r>
      <rPr>
        <sz val="12"/>
        <rFont val="Calibri Light"/>
        <family val="2"/>
      </rPr>
      <t xml:space="preserve">
</t>
    </r>
    <r>
      <rPr>
        <b/>
        <sz val="12"/>
        <rFont val="Calibri Light"/>
        <family val="2"/>
      </rPr>
      <t>SpringBoard Virtual Workshop Orders.</t>
    </r>
    <r>
      <rPr>
        <sz val="12"/>
        <rFont val="Calibri Light"/>
        <family val="2"/>
      </rPr>
      <t xml:space="preserve"> To request 2020-21 SpringBoard Virtual Workshops (“Workshops”), Client must submit via email a signed order form (this “Agreement”) to College Board at least thirty (30) days prior to the start date of the services. College Board must receive Client’s payment via purchase order, check, or credit card at least fourteen (14) days prior  to the start date of the services. If Client does not timely provide each of the foregoing, College Board has no obligation to provide the services. 
</t>
    </r>
    <r>
      <rPr>
        <b/>
        <sz val="12"/>
        <rFont val="Calibri Light"/>
        <family val="2"/>
      </rPr>
      <t>Products</t>
    </r>
    <r>
      <rPr>
        <sz val="12"/>
        <rFont val="Calibri Light"/>
        <family val="2"/>
      </rPr>
      <t xml:space="preserve">. For certain services, College Board shall provide Client with SpringBoard Virtual Workshop materials in electronic format (“Products”).  Client will distribute Products to participants during the workshop through College Board's meeting platform. 
</t>
    </r>
    <r>
      <rPr>
        <b/>
        <sz val="12"/>
        <rFont val="Calibri Light"/>
        <family val="2"/>
      </rPr>
      <t xml:space="preserve">Client Obligations. </t>
    </r>
    <r>
      <rPr>
        <sz val="12"/>
        <rFont val="Calibri Light"/>
        <family val="2"/>
      </rPr>
      <t xml:space="preserve">Client is responsible for confirming that the duration, scope, and dates of the Services are in compliance with applicable local, state, and federal statutes and regulations, applicable standards of relevant national professional associations, and applicable collective bargaining agreements. Client shall choose its teachers and educators to participate in each Workshop; provided, however, Client is prohibited from selling seats to teachers and educators who do not work for Client to any Workshop.
</t>
    </r>
    <r>
      <rPr>
        <b/>
        <sz val="12"/>
        <rFont val="Calibri Light"/>
        <family val="2"/>
      </rPr>
      <t>Fees and Payment.</t>
    </r>
    <r>
      <rPr>
        <sz val="12"/>
        <rFont val="Calibri Light"/>
        <family val="2"/>
      </rPr>
      <t xml:space="preserve"> Client agrees to pay any applicable sales, use, value added or other taxes or import duties (other than College Board’s corporate income taxes) based on, or due as a result of, any fees paid to College Board under this Agreement, unless Client is exempt from such taxes as the result of Client’s corporate or government status. Client shall furnish College Board with a valid tax exemption certificate. Costs Excluded from Fees. The fees do not cover the following costs associated with Services: meeting room fees, audio-visual fees, food, insurance, fees for applicable substitute teachers and other costs for Client personnel, and other on-site or off-site transportation expenses and lodging for participants. Client shall be responsible for and pay directly the costs not covered by the fees.
</t>
    </r>
    <r>
      <rPr>
        <b/>
        <sz val="12"/>
        <rFont val="Calibri Light"/>
        <family val="2"/>
      </rPr>
      <t xml:space="preserve">Rescheduling and Cancellation Costs. </t>
    </r>
    <r>
      <rPr>
        <sz val="12"/>
        <rFont val="Calibri Light"/>
        <family val="2"/>
      </rPr>
      <t xml:space="preserve">In addition to the full cost of the Service, for Services cancelled or rescheduled less than seven (7) days prior to the first day of the Services, Client shall pay College Board a fee equal to 25% of the full cost of the Service. These fees apply to all Services in this Agreement, regardless of whether Client has received any discounts. College Board retains the right, in its sole discretion, to apply these fees for rescheduling requests. 
</t>
    </r>
    <r>
      <rPr>
        <b/>
        <sz val="12"/>
        <rFont val="Calibri Light"/>
        <family val="2"/>
      </rPr>
      <t>Participant Fee.</t>
    </r>
    <r>
      <rPr>
        <sz val="12"/>
        <rFont val="Calibri Light"/>
        <family val="2"/>
      </rPr>
      <t xml:space="preserve"> If the number of participants present at the Service exceeds the maximum 20 participants, Client is subject to a fee of up to 20% of the total cost of the Services, and College Board reserves the right to decline furnishing the Services. This fee applies to all Services in this Agreement, regardless of whether Client has received any discounts. 
</t>
    </r>
    <r>
      <rPr>
        <b/>
        <sz val="12"/>
        <rFont val="Calibri Light"/>
        <family val="2"/>
      </rPr>
      <t xml:space="preserve">Force Majeure. </t>
    </r>
    <r>
      <rPr>
        <sz val="12"/>
        <rFont val="Calibri Light"/>
        <family val="2"/>
      </rPr>
      <t xml:space="preserve">Either party may be excused from performance of an obligation under this Agreement in the event that performance of that obligation by such party is prevented by an act of God, act of war, epidemic, terrorism, riot, fire, explosion, flood or other circumstance that is beyond the control of, and could not reasonably be avoided by, such party.
</t>
    </r>
    <r>
      <rPr>
        <b/>
        <sz val="12"/>
        <rFont val="Calibri Light"/>
        <family val="2"/>
      </rPr>
      <t>Entire Agreement.</t>
    </r>
    <r>
      <rPr>
        <sz val="12"/>
        <rFont val="Calibri Light"/>
        <family val="2"/>
      </rPr>
      <t xml:space="preserve"> This Agreement, including the associated purchase order and any counterparts, is the full and entire agreement and supersedes any prior agreements between the parties relating to the subject matter hereof. 
</t>
    </r>
    <r>
      <rPr>
        <b/>
        <sz val="12"/>
        <rFont val="Calibri Light"/>
        <family val="2"/>
      </rPr>
      <t>Workshop Checklist.</t>
    </r>
    <r>
      <rPr>
        <sz val="12"/>
        <rFont val="Calibri Light"/>
        <family val="2"/>
      </rPr>
      <t xml:space="preserve"> Client will collect and provide College Board with the implementation information (“Implementation Information”)  below via the workshop order form at least thirty (30) days prior to the first day of the Workshop, or upon execution of this Agreement if College Board is offering an Expedited Workshop: 
- District Information. District contact information, District Workshop Coordinator, District contract signatory.
- Participant Information. Client shall provide participants with registration information provided by College Board, so that participants are able to register and access College Board’s virtual meeting platform for the workshop. The number of participants may not exceed the maximum outlined in the SpringBoard Virtual Workshops, or Client will be subject to the Participant Fee outlined above.
- Designation of Workshop Coordinator. Client shall designate a workshop coordinator who shall be College Board’s principal contact and shall assist in the organization and training. 
- Network Access and Internet Connectivity. Client will ensure network access and Internet connectivity during the workshop.
- Accommodations and Instruments. All participants will need  to have access to a device that can connect to the internet. 
College Board reserves the right to change the Implementation Information at any time. In the event College Board does not timely receive the Implementation Information required, College Board reserves the right to decline furnishing the Services. If College Board agrees to furnish Services without complete Implementation Information, then College Board shall not be responsible if Client believes it has received incomplete or ineffective Services.
If this Agreement includes any complimentary Services, Client may not make any substitutions.
</t>
    </r>
    <r>
      <rPr>
        <b/>
        <sz val="12"/>
        <rFont val="Calibri Light"/>
        <family val="2"/>
      </rPr>
      <t>General Disclaimer.</t>
    </r>
    <r>
      <rPr>
        <sz val="12"/>
        <rFont val="Calibri Light"/>
        <family val="2"/>
      </rPr>
      <t xml:space="preserve"> College Board HEREBY DISCLAIMS ALL WARRANTIES, WHETHER EXPRESS OR IMPLIED, INCLUDING, WITHOUT LIMITATION, ANY IMPLIED WARRANTIES OF MERCHANTABILITY, OR FITNESS FOR A PARTICULAR PURPOSE.
Limitation of Liability. TO THE EXTENT PERMITTED BY LAW, IN NO EVENT WILL THE TOTAL LIABILITY, IN THE AGGREGATE, OF COLLEGE BOARD AND ITS AFFILIATES FOR ANY AND ALL CLAIMS, LOSSES, COSTS OR DAMAGES WHATSOEVER ARISING OUT OF, RESULTING FROM OR IN ANY WAY RELATED TO THIS AGREEMENT OR THE WORK PERFORMED BY COLLEGE BOARD PURSUANT TO THIS AGREEMENT FROM ANY CAUSE OR CAUSES, INCLUDED BUT NOT LIMITED TO THE NEGLIGENCE, PROFESSIONAL ERRORS OR OMISSIONS, STRICT LIABILITY OR BREACH OF CONTRACT OR WARRANTY EXPRESS OR IMPLIED OF COLLEGE BOARD OR ITS’ AFFILIATES, SHALL NOT EXCEED THE ACTUAL AMOUNT PAID TO COLLEGE BOARD UNDER THIS AGREEMENT FOR THE SPECIFIC DELIVERABLE SUBJECT TO THE DAMAGES CLAIM. IN NO EVENT WILL COLLEGE BOARD AND ITS AFFILIATES HAVE ANY LIABILITY TO CLIENT IN CONNECTION WITH THIS AGREEMENT FOR ANY DIRECT, INDIRECT, CONSEQUENTIAL, INCIDENTIAL, SPECIAL OR PUNITIVE DAMAGES, REGARDLESS OF THE NATURE OF THE CLAIM OR THEORY OF LIABILITY. TO THE EXTENT ALLOWED BY LAW, CLIENT WILL INDEMNIFY, DEFEND AND HOLD HARMLESS, COLLEGE BOARD AGAINST THIRD PARTY CLAIMS THAT ARISE AS A RESULT OF THE BREACH OF THIS AGREEMENT BY CLIENT.
</t>
    </r>
    <r>
      <rPr>
        <b/>
        <sz val="12"/>
        <rFont val="Calibri Light"/>
        <family val="2"/>
      </rPr>
      <t>Ownership of Intellectual Property.</t>
    </r>
    <r>
      <rPr>
        <sz val="12"/>
        <rFont val="Calibri Light"/>
        <family val="2"/>
      </rPr>
      <t xml:space="preserve"> Client agrees and acknowledges that all intellectual property provided under or pertaining to this Agreement, including, but not limited to, any College Board publications, College Board website(s), workshop materials, CD-ROMS, videos, examinations and all items contained therein, including all copies thereof, all data and any parts thereof, all copyrights, trademarks, trade secrets, patents, and other similar proprietary rights (“College Board Intellectual Property”) are the sole and exclusive property of College Board. Nothing in this Agreement should be interpreted to indicate that College Board is passing its proprietary rights in and to College Board Intellectual Property to Client. Copying, disseminating, or posting any College Board Intellectual Property on an internal or external website, including social media sites, is a breach of this Agreement.</t>
    </r>
  </si>
  <si>
    <t>To place an order: Return signed order form with purchase order to: 
FAX: 646-607-2881  OR EMAIL: SpringBoardPL@collegeboard.org</t>
  </si>
  <si>
    <t>How many Purposeful Planning for Various Settings would you like to purchase?</t>
  </si>
  <si>
    <t>How many 1 Week Virtual Foundations Cohorts would you like to purchase?</t>
  </si>
  <si>
    <r>
      <t xml:space="preserve">Time Slot:
</t>
    </r>
    <r>
      <rPr>
        <i/>
        <sz val="12"/>
        <rFont val="Calibri"/>
        <family val="2"/>
      </rPr>
      <t>Please click the box to the right to select your time slot.</t>
    </r>
  </si>
  <si>
    <t>4:00 AM - 5:30 AM</t>
  </si>
  <si>
    <t>Eastern Standard Time</t>
  </si>
  <si>
    <t>Central Standard Time</t>
  </si>
  <si>
    <t>Mountain Standard Time</t>
  </si>
  <si>
    <t>Pacific Standard Time</t>
  </si>
  <si>
    <t>Alaska Standard Time</t>
  </si>
  <si>
    <t>Please select your time zone.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</si>
</sst>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m/d/yyyy"/>
    <numFmt numFmtId="171" formatCode="m/d/yy"/>
    <numFmt numFmtId="172" formatCode="\$#,##0.00;[Red]&quot;($&quot;#,##0.00\)"/>
    <numFmt numFmtId="173" formatCode="_(* #,##0_);_(* \(#,##0\);_(* &quot;-&quot;??_);_(@_)"/>
    <numFmt numFmtId="174" formatCode="&quot;$&quot;#,##0"/>
    <numFmt numFmtId="175" formatCode="mm/dd/yyyy"/>
    <numFmt numFmtId="176" formatCode="m/d;@"/>
    <numFmt numFmtId="177" formatCode="[$-409]dddd\,\ mmmm\ dd\,\ yyyy"/>
    <numFmt numFmtId="178" formatCode="[$-409]h:mm:ss\ AM/PM"/>
    <numFmt numFmtId="179" formatCode="mm/dd/yy;@"/>
    <numFmt numFmtId="180" formatCode="[$-F800]dddd\,\ mmmm\ dd\,\ yyyy"/>
  </numFmts>
  <fonts count="104">
    <font>
      <sz val="12"/>
      <color theme="1"/>
      <name val="Calibri"/>
      <family val="2"/>
    </font>
    <font>
      <sz val="11"/>
      <color indexed="8"/>
      <name val="Calibri"/>
      <family val="2"/>
    </font>
    <font>
      <sz val="8"/>
      <name val="Calibri"/>
      <family val="2"/>
    </font>
    <font>
      <sz val="10"/>
      <name val="Arial"/>
      <family val="2"/>
    </font>
    <font>
      <b/>
      <sz val="11"/>
      <color indexed="9"/>
      <name val="Calibri"/>
      <family val="2"/>
    </font>
    <font>
      <sz val="7"/>
      <color indexed="8"/>
      <name val="Calibri"/>
      <family val="2"/>
    </font>
    <font>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0"/>
      <name val="Arial"/>
      <family val="2"/>
    </font>
    <font>
      <sz val="10"/>
      <color indexed="8"/>
      <name val="Arial"/>
      <family val="2"/>
    </font>
    <font>
      <sz val="11"/>
      <color indexed="20"/>
      <name val="Calibri"/>
      <family val="2"/>
    </font>
    <font>
      <sz val="10"/>
      <name val="Times New Roman"/>
      <family val="1"/>
    </font>
    <font>
      <sz val="10"/>
      <name val="Century Gothic"/>
      <family val="2"/>
    </font>
    <font>
      <sz val="9"/>
      <name val="Microsoft Sans Serif"/>
      <family val="2"/>
    </font>
    <font>
      <sz val="10"/>
      <name val="Helv"/>
      <family val="0"/>
    </font>
    <font>
      <i/>
      <sz val="10"/>
      <color indexed="8"/>
      <name val="Calibri"/>
      <family val="2"/>
    </font>
    <font>
      <b/>
      <sz val="12"/>
      <color indexed="9"/>
      <name val="Calibri"/>
      <family val="2"/>
    </font>
    <font>
      <i/>
      <sz val="12"/>
      <name val="Calibri"/>
      <family val="2"/>
    </font>
    <font>
      <sz val="12"/>
      <color indexed="9"/>
      <name val="Calibri"/>
      <family val="2"/>
    </font>
    <font>
      <b/>
      <sz val="12"/>
      <name val="Calibri"/>
      <family val="2"/>
    </font>
    <font>
      <sz val="12"/>
      <name val="Calibri Light"/>
      <family val="2"/>
    </font>
    <font>
      <b/>
      <sz val="12"/>
      <name val="Calibri Light"/>
      <family val="2"/>
    </font>
    <font>
      <sz val="12"/>
      <color indexed="8"/>
      <name val="Calibri"/>
      <family val="2"/>
    </font>
    <font>
      <sz val="11"/>
      <color indexed="14"/>
      <name val="Calibri"/>
      <family val="2"/>
    </font>
    <font>
      <b/>
      <sz val="14"/>
      <color indexed="15"/>
      <name val="Cambria"/>
      <family val="1"/>
    </font>
    <font>
      <sz val="10"/>
      <color indexed="8"/>
      <name val="Calibri"/>
      <family val="2"/>
    </font>
    <font>
      <b/>
      <sz val="10"/>
      <color indexed="8"/>
      <name val="Calibri"/>
      <family val="2"/>
    </font>
    <font>
      <sz val="12"/>
      <color indexed="8"/>
      <name val="Cambria"/>
      <family val="1"/>
    </font>
    <font>
      <b/>
      <sz val="10"/>
      <name val="Calibri"/>
      <family val="2"/>
    </font>
    <font>
      <b/>
      <sz val="11"/>
      <name val="Calibri"/>
      <family val="2"/>
    </font>
    <font>
      <b/>
      <sz val="9"/>
      <color indexed="8"/>
      <name val="Calibri"/>
      <family val="2"/>
    </font>
    <font>
      <i/>
      <sz val="10"/>
      <name val="Calibri"/>
      <family val="2"/>
    </font>
    <font>
      <b/>
      <sz val="12"/>
      <color indexed="8"/>
      <name val="Calibri"/>
      <family val="2"/>
    </font>
    <font>
      <b/>
      <sz val="10.5"/>
      <name val="Calibri"/>
      <family val="2"/>
    </font>
    <font>
      <b/>
      <i/>
      <sz val="14"/>
      <color indexed="9"/>
      <name val="Calibri"/>
      <family val="2"/>
    </font>
    <font>
      <b/>
      <i/>
      <sz val="12"/>
      <color indexed="9"/>
      <name val="Calibri"/>
      <family val="2"/>
    </font>
    <font>
      <i/>
      <sz val="12"/>
      <color indexed="8"/>
      <name val="Calibri"/>
      <family val="2"/>
    </font>
    <font>
      <b/>
      <sz val="8"/>
      <color indexed="8"/>
      <name val="Calibri"/>
      <family val="2"/>
    </font>
    <font>
      <sz val="8"/>
      <color indexed="8"/>
      <name val="Calibri"/>
      <family val="2"/>
    </font>
    <font>
      <b/>
      <sz val="7"/>
      <color indexed="8"/>
      <name val="Calibri"/>
      <family val="2"/>
    </font>
    <font>
      <sz val="11"/>
      <color indexed="8"/>
      <name val="Arial"/>
      <family val="2"/>
    </font>
    <font>
      <i/>
      <sz val="16"/>
      <color indexed="8"/>
      <name val="Calibri"/>
      <family val="2"/>
    </font>
    <font>
      <sz val="11"/>
      <name val="Calibri"/>
      <family val="2"/>
    </font>
    <font>
      <b/>
      <sz val="15"/>
      <color indexed="9"/>
      <name val="Calibri"/>
      <family val="2"/>
    </font>
    <font>
      <b/>
      <sz val="22"/>
      <color indexed="9"/>
      <name val="Calibri"/>
      <family val="2"/>
    </font>
    <font>
      <i/>
      <sz val="11"/>
      <name val="Calibri"/>
      <family val="2"/>
    </font>
    <font>
      <sz val="18"/>
      <color indexed="8"/>
      <name val="Calibri"/>
      <family val="2"/>
    </font>
    <font>
      <sz val="14"/>
      <color indexed="8"/>
      <name val="Calibri"/>
      <family val="2"/>
    </font>
    <font>
      <b/>
      <sz val="14"/>
      <color indexed="8"/>
      <name val="Calibri"/>
      <family val="2"/>
    </font>
    <font>
      <sz val="12"/>
      <color indexed="10"/>
      <name val="Calibri"/>
      <family val="2"/>
    </font>
    <font>
      <sz val="8"/>
      <name val="Segoe U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70C0"/>
      <name val="Cambria"/>
      <family val="1"/>
    </font>
    <font>
      <sz val="10"/>
      <color theme="1"/>
      <name val="Calibri"/>
      <family val="2"/>
    </font>
    <font>
      <b/>
      <sz val="10"/>
      <color theme="1"/>
      <name val="Calibri"/>
      <family val="2"/>
    </font>
    <font>
      <sz val="12"/>
      <color theme="1"/>
      <name val="Cambria"/>
      <family val="1"/>
    </font>
    <font>
      <b/>
      <sz val="9"/>
      <color theme="1"/>
      <name val="Calibri"/>
      <family val="2"/>
    </font>
    <font>
      <b/>
      <sz val="12"/>
      <color theme="1"/>
      <name val="Calibri"/>
      <family val="2"/>
    </font>
    <font>
      <b/>
      <i/>
      <sz val="14"/>
      <color theme="0"/>
      <name val="Calibri"/>
      <family val="2"/>
    </font>
    <font>
      <b/>
      <i/>
      <sz val="12"/>
      <color theme="0"/>
      <name val="Calibri"/>
      <family val="2"/>
    </font>
    <font>
      <i/>
      <sz val="12"/>
      <color theme="1"/>
      <name val="Calibri"/>
      <family val="2"/>
    </font>
    <font>
      <b/>
      <sz val="12"/>
      <color theme="0"/>
      <name val="Calibri"/>
      <family val="2"/>
    </font>
    <font>
      <b/>
      <sz val="8"/>
      <color theme="1"/>
      <name val="Calibri"/>
      <family val="2"/>
    </font>
    <font>
      <sz val="8"/>
      <color theme="1"/>
      <name val="Calibri"/>
      <family val="2"/>
    </font>
    <font>
      <b/>
      <sz val="7"/>
      <color theme="1"/>
      <name val="Calibri"/>
      <family val="2"/>
    </font>
    <font>
      <sz val="11"/>
      <color rgb="FF000000"/>
      <name val="Arial"/>
      <family val="2"/>
    </font>
    <font>
      <sz val="7"/>
      <color theme="1"/>
      <name val="Calibri"/>
      <family val="2"/>
    </font>
    <font>
      <i/>
      <sz val="16"/>
      <color theme="1"/>
      <name val="Calibri"/>
      <family val="2"/>
    </font>
    <font>
      <sz val="12"/>
      <color rgb="FFFF0000"/>
      <name val="Calibri"/>
      <family val="2"/>
    </font>
    <font>
      <sz val="14"/>
      <color theme="1"/>
      <name val="Calibri"/>
      <family val="2"/>
    </font>
    <font>
      <b/>
      <sz val="14"/>
      <color theme="1"/>
      <name val="Calibri"/>
      <family val="2"/>
    </font>
    <font>
      <sz val="18"/>
      <color theme="1"/>
      <name val="Calibri"/>
      <family val="2"/>
    </font>
    <font>
      <b/>
      <sz val="22"/>
      <color theme="0"/>
      <name val="Calibri"/>
      <family val="2"/>
    </font>
    <font>
      <b/>
      <sz val="15"/>
      <color theme="0"/>
      <name val="Calibri"/>
      <family val="2"/>
    </font>
    <font>
      <sz val="12"/>
      <color theme="0"/>
      <name val="Calibri"/>
      <family val="2"/>
    </font>
  </fonts>
  <fills count="61">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0"/>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1E1E1E"/>
        <bgColor indexed="64"/>
      </patternFill>
    </fill>
    <fill>
      <patternFill patternType="solid">
        <fgColor rgb="FF009CDE"/>
        <bgColor indexed="64"/>
      </patternFill>
    </fill>
    <fill>
      <patternFill patternType="solid">
        <fgColor rgb="FFF3FFFF"/>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EBFFFF"/>
        <bgColor indexed="64"/>
      </patternFill>
    </fill>
    <fill>
      <patternFill patternType="solid">
        <fgColor rgb="FFDCDCDC"/>
        <bgColor indexed="64"/>
      </patternFill>
    </fill>
    <fill>
      <patternFill patternType="solid">
        <fgColor rgb="FF71C5E8"/>
        <bgColor indexed="64"/>
      </patternFill>
    </fill>
    <fill>
      <patternFill patternType="solid">
        <fgColor rgb="FFFFF2A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0"/>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40"/>
      </top>
      <bottom style="double">
        <color indexed="40"/>
      </bottom>
    </border>
    <border>
      <left style="medium"/>
      <right/>
      <top/>
      <bottom/>
    </border>
    <border>
      <left/>
      <right style="medium"/>
      <top/>
      <bottom/>
    </border>
    <border>
      <left/>
      <right/>
      <top style="thin"/>
      <bottom style="thin"/>
    </border>
    <border>
      <left/>
      <right style="thin"/>
      <top style="thin"/>
      <bottom style="thin"/>
    </border>
    <border>
      <left/>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medium"/>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medium"/>
      <right/>
      <top style="medium"/>
      <bottom/>
    </border>
    <border>
      <left/>
      <right/>
      <top style="medium"/>
      <bottom/>
    </border>
    <border>
      <left style="medium"/>
      <right style="thin"/>
      <top/>
      <bottom style="thin"/>
    </border>
    <border>
      <left style="thin"/>
      <right style="thin"/>
      <top/>
      <bottom style="thin"/>
    </border>
    <border>
      <left style="thin"/>
      <right style="medium"/>
      <top/>
      <bottom style="thin"/>
    </border>
    <border>
      <left style="medium"/>
      <right style="thin"/>
      <top style="medium"/>
      <bottom/>
    </border>
    <border>
      <left style="thin"/>
      <right style="thin"/>
      <top style="medium"/>
      <bottom/>
    </border>
    <border>
      <left style="thin"/>
      <right style="medium"/>
      <top style="medium"/>
      <bottom/>
    </border>
    <border>
      <left/>
      <right/>
      <top style="medium"/>
      <bottom style="medium"/>
    </border>
    <border>
      <left/>
      <right style="medium"/>
      <top style="medium"/>
      <bottom style="medium"/>
    </border>
    <border>
      <left>
        <color indexed="63"/>
      </left>
      <right>
        <color indexed="63"/>
      </right>
      <top style="thin"/>
      <bottom style="medium"/>
    </border>
    <border>
      <left>
        <color indexed="63"/>
      </left>
      <right style="medium"/>
      <top style="thin"/>
      <bottom style="medium"/>
    </border>
    <border>
      <left style="medium"/>
      <right/>
      <top style="medium"/>
      <bottom style="medium"/>
    </border>
    <border>
      <left/>
      <right style="medium"/>
      <top/>
      <bottom style="thin"/>
    </border>
    <border>
      <left/>
      <right style="medium"/>
      <top style="thin"/>
      <bottom/>
    </border>
    <border>
      <left/>
      <right style="medium"/>
      <top style="thin"/>
      <bottom style="thin"/>
    </border>
    <border>
      <left style="medium"/>
      <right/>
      <top style="thin"/>
      <bottom/>
    </border>
    <border>
      <left style="medium"/>
      <right/>
      <top/>
      <bottom style="thin"/>
    </border>
  </borders>
  <cellStyleXfs count="3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4"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4"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5"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5" fillId="2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5" fillId="2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5" fillId="2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5" fillId="27"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5" fillId="2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5"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5"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6"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7" fillId="41" borderId="1" applyNumberFormat="0" applyAlignment="0" applyProtection="0"/>
    <xf numFmtId="0" fontId="7" fillId="3" borderId="2" applyNumberFormat="0" applyAlignment="0" applyProtection="0"/>
    <xf numFmtId="0" fontId="7" fillId="3" borderId="2" applyNumberFormat="0" applyAlignment="0" applyProtection="0"/>
    <xf numFmtId="0" fontId="7" fillId="3" borderId="2" applyNumberFormat="0" applyAlignment="0" applyProtection="0"/>
    <xf numFmtId="0" fontId="7" fillId="3" borderId="2" applyNumberFormat="0" applyAlignment="0" applyProtection="0"/>
    <xf numFmtId="0" fontId="68" fillId="42" borderId="3" applyNumberFormat="0" applyAlignment="0" applyProtection="0"/>
    <xf numFmtId="0" fontId="4" fillId="43" borderId="4" applyNumberFormat="0" applyAlignment="0" applyProtection="0"/>
    <xf numFmtId="0" fontId="4"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0" fillId="0" borderId="0" applyFont="0" applyFill="0" applyBorder="0" applyAlignment="0" applyProtection="0"/>
    <xf numFmtId="44" fontId="6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1" fillId="0" borderId="0" applyFont="0" applyFill="0" applyBorder="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0"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71"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72" fillId="0" borderId="7"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73" fillId="0" borderId="8"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46" borderId="1" applyNumberFormat="0" applyAlignment="0" applyProtection="0"/>
    <xf numFmtId="0" fontId="13" fillId="5" borderId="2" applyNumberFormat="0" applyAlignment="0" applyProtection="0"/>
    <xf numFmtId="0" fontId="13" fillId="5" borderId="2" applyNumberFormat="0" applyAlignment="0" applyProtection="0"/>
    <xf numFmtId="0" fontId="13" fillId="5" borderId="2" applyNumberFormat="0" applyAlignment="0" applyProtection="0"/>
    <xf numFmtId="0" fontId="13" fillId="5" borderId="2" applyNumberFormat="0" applyAlignment="0" applyProtection="0"/>
    <xf numFmtId="0" fontId="75" fillId="0" borderId="10"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7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24" fillId="0" borderId="0">
      <alignment/>
      <protection/>
    </xf>
    <xf numFmtId="0" fontId="21" fillId="0" borderId="0">
      <alignment vertical="top"/>
      <protection/>
    </xf>
    <xf numFmtId="0" fontId="24" fillId="0" borderId="0">
      <alignment/>
      <protection/>
    </xf>
    <xf numFmtId="0" fontId="21" fillId="0" borderId="0">
      <alignment vertical="top"/>
      <protection/>
    </xf>
    <xf numFmtId="0" fontId="21" fillId="0" borderId="0">
      <alignment vertical="top"/>
      <protection/>
    </xf>
    <xf numFmtId="0" fontId="24" fillId="0" borderId="0">
      <alignment/>
      <protection/>
    </xf>
    <xf numFmtId="0" fontId="21" fillId="0" borderId="0">
      <alignment vertical="top"/>
      <protection/>
    </xf>
    <xf numFmtId="0" fontId="23" fillId="0" borderId="0">
      <alignment/>
      <protection/>
    </xf>
    <xf numFmtId="0" fontId="23" fillId="0" borderId="0">
      <alignment/>
      <protection/>
    </xf>
    <xf numFmtId="0" fontId="24" fillId="0" borderId="0">
      <alignment/>
      <protection/>
    </xf>
    <xf numFmtId="0" fontId="23" fillId="0" borderId="0">
      <alignment/>
      <protection/>
    </xf>
    <xf numFmtId="0" fontId="23" fillId="0" borderId="0">
      <alignment/>
      <protection/>
    </xf>
    <xf numFmtId="0" fontId="24" fillId="0" borderId="0">
      <alignment/>
      <protection/>
    </xf>
    <xf numFmtId="0" fontId="21" fillId="0" borderId="0">
      <alignment vertical="top"/>
      <protection/>
    </xf>
    <xf numFmtId="0" fontId="24" fillId="0" borderId="0">
      <alignment/>
      <protection/>
    </xf>
    <xf numFmtId="0" fontId="64" fillId="0" borderId="0">
      <alignment/>
      <protection/>
    </xf>
    <xf numFmtId="0" fontId="24" fillId="0" borderId="0">
      <alignment/>
      <protection/>
    </xf>
    <xf numFmtId="0" fontId="64" fillId="0" borderId="0">
      <alignment/>
      <protection/>
    </xf>
    <xf numFmtId="0" fontId="24" fillId="0" borderId="0">
      <alignment/>
      <protection/>
    </xf>
    <xf numFmtId="0" fontId="64" fillId="0" borderId="0">
      <alignment/>
      <protection/>
    </xf>
    <xf numFmtId="0" fontId="24" fillId="0" borderId="0">
      <alignment/>
      <protection/>
    </xf>
    <xf numFmtId="0" fontId="64" fillId="0" borderId="0">
      <alignment/>
      <protection/>
    </xf>
    <xf numFmtId="0" fontId="24" fillId="0" borderId="0">
      <alignment/>
      <protection/>
    </xf>
    <xf numFmtId="0" fontId="3" fillId="0" borderId="0">
      <alignment/>
      <protection/>
    </xf>
    <xf numFmtId="0" fontId="24" fillId="0" borderId="0">
      <alignment/>
      <protection/>
    </xf>
    <xf numFmtId="0" fontId="3" fillId="0" borderId="0">
      <alignment/>
      <protection/>
    </xf>
    <xf numFmtId="0" fontId="24" fillId="0" borderId="0">
      <alignment/>
      <protection/>
    </xf>
    <xf numFmtId="0" fontId="64" fillId="0" borderId="0">
      <alignment/>
      <protection/>
    </xf>
    <xf numFmtId="0" fontId="21" fillId="0" borderId="0">
      <alignment vertical="top"/>
      <protection/>
    </xf>
    <xf numFmtId="0" fontId="21" fillId="0" borderId="0">
      <alignment vertical="top"/>
      <protection/>
    </xf>
    <xf numFmtId="0" fontId="64" fillId="0" borderId="0">
      <alignment/>
      <protection/>
    </xf>
    <xf numFmtId="0" fontId="64" fillId="0" borderId="0">
      <alignment/>
      <protection/>
    </xf>
    <xf numFmtId="0" fontId="21" fillId="0" borderId="0">
      <alignment vertical="top"/>
      <protection/>
    </xf>
    <xf numFmtId="0" fontId="21" fillId="0" borderId="0">
      <alignment vertical="top"/>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 fillId="0" borderId="0">
      <alignment/>
      <protection/>
    </xf>
    <xf numFmtId="0" fontId="21" fillId="0" borderId="0">
      <alignment vertical="top"/>
      <protection/>
    </xf>
    <xf numFmtId="0" fontId="3" fillId="0" borderId="0">
      <alignment/>
      <protection/>
    </xf>
    <xf numFmtId="0" fontId="24" fillId="0" borderId="0">
      <alignment/>
      <protection/>
    </xf>
    <xf numFmtId="0" fontId="21" fillId="0" borderId="0">
      <alignment vertical="top"/>
      <protection/>
    </xf>
    <xf numFmtId="0" fontId="64" fillId="0" borderId="0">
      <alignment/>
      <protection/>
    </xf>
    <xf numFmtId="0" fontId="64" fillId="0" borderId="0">
      <alignment/>
      <protection/>
    </xf>
    <xf numFmtId="0" fontId="24" fillId="0" borderId="0">
      <alignment/>
      <protection/>
    </xf>
    <xf numFmtId="0" fontId="64" fillId="0" borderId="0">
      <alignment/>
      <protection/>
    </xf>
    <xf numFmtId="0" fontId="21" fillId="0" borderId="0">
      <alignment vertical="top"/>
      <protection/>
    </xf>
    <xf numFmtId="0" fontId="64" fillId="0" borderId="0">
      <alignment/>
      <protection/>
    </xf>
    <xf numFmtId="0" fontId="21" fillId="0" borderId="0">
      <alignment vertical="top"/>
      <protection/>
    </xf>
    <xf numFmtId="0" fontId="3" fillId="0" borderId="0">
      <alignment/>
      <protection/>
    </xf>
    <xf numFmtId="0" fontId="21" fillId="0" borderId="0">
      <alignment vertical="top"/>
      <protection/>
    </xf>
    <xf numFmtId="0" fontId="21" fillId="0" borderId="0">
      <alignment vertical="top"/>
      <protection/>
    </xf>
    <xf numFmtId="0" fontId="21" fillId="0" borderId="0">
      <alignment vertical="top"/>
      <protection/>
    </xf>
    <xf numFmtId="0" fontId="21" fillId="0" borderId="0">
      <alignment vertical="top"/>
      <protection/>
    </xf>
    <xf numFmtId="0" fontId="21" fillId="0" borderId="0">
      <alignment vertical="top"/>
      <protection/>
    </xf>
    <xf numFmtId="0" fontId="21" fillId="0" borderId="0">
      <alignment vertical="top"/>
      <protection/>
    </xf>
    <xf numFmtId="0" fontId="0" fillId="0" borderId="0">
      <alignment/>
      <protection/>
    </xf>
    <xf numFmtId="0" fontId="0" fillId="0" borderId="0">
      <alignment/>
      <protection/>
    </xf>
    <xf numFmtId="0" fontId="25" fillId="0" borderId="0">
      <alignment/>
      <protection/>
    </xf>
    <xf numFmtId="0" fontId="24" fillId="0" borderId="0">
      <alignment/>
      <protection/>
    </xf>
    <xf numFmtId="0" fontId="64" fillId="0" borderId="0">
      <alignment/>
      <protection/>
    </xf>
    <xf numFmtId="0" fontId="24" fillId="0" borderId="0">
      <alignment/>
      <protection/>
    </xf>
    <xf numFmtId="0" fontId="25" fillId="0" borderId="0">
      <alignment/>
      <protection/>
    </xf>
    <xf numFmtId="0" fontId="64" fillId="0" borderId="0">
      <alignment/>
      <protection/>
    </xf>
    <xf numFmtId="0" fontId="25"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1" fillId="0" borderId="0">
      <alignment vertical="top"/>
      <protection/>
    </xf>
    <xf numFmtId="0" fontId="3" fillId="0" borderId="0">
      <alignment/>
      <protection/>
    </xf>
    <xf numFmtId="0" fontId="3" fillId="0" borderId="0">
      <alignment/>
      <protection/>
    </xf>
    <xf numFmtId="0" fontId="24" fillId="0" borderId="0">
      <alignment/>
      <protection/>
    </xf>
    <xf numFmtId="0" fontId="64" fillId="0" borderId="0">
      <alignment/>
      <protection/>
    </xf>
    <xf numFmtId="0" fontId="64" fillId="0" borderId="0">
      <alignment/>
      <protection/>
    </xf>
    <xf numFmtId="0" fontId="24" fillId="0" borderId="0">
      <alignment/>
      <protection/>
    </xf>
    <xf numFmtId="0" fontId="23" fillId="0" borderId="0">
      <alignment/>
      <protection/>
    </xf>
    <xf numFmtId="0" fontId="24" fillId="0" borderId="0">
      <alignment/>
      <protection/>
    </xf>
    <xf numFmtId="0" fontId="64" fillId="0" borderId="0">
      <alignment/>
      <protection/>
    </xf>
    <xf numFmtId="0" fontId="64" fillId="0" borderId="0">
      <alignment/>
      <protection/>
    </xf>
    <xf numFmtId="0" fontId="24" fillId="0" borderId="0">
      <alignment/>
      <protection/>
    </xf>
    <xf numFmtId="0" fontId="64" fillId="0" borderId="0">
      <alignment/>
      <protection/>
    </xf>
    <xf numFmtId="0" fontId="64" fillId="0" borderId="0">
      <alignment/>
      <protection/>
    </xf>
    <xf numFmtId="0" fontId="0" fillId="48" borderId="12" applyNumberFormat="0" applyFont="0" applyAlignment="0" applyProtection="0"/>
    <xf numFmtId="0" fontId="64" fillId="48" borderId="12"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77" fillId="41" borderId="14" applyNumberFormat="0" applyAlignment="0" applyProtection="0"/>
    <xf numFmtId="0" fontId="16" fillId="3" borderId="15" applyNumberFormat="0" applyAlignment="0" applyProtection="0"/>
    <xf numFmtId="0" fontId="16" fillId="3" borderId="15" applyNumberFormat="0" applyAlignment="0" applyProtection="0"/>
    <xf numFmtId="0" fontId="16" fillId="3" borderId="15" applyNumberFormat="0" applyAlignment="0" applyProtection="0"/>
    <xf numFmtId="0" fontId="16" fillId="3" borderId="15" applyNumberFormat="0" applyAlignment="0" applyProtection="0"/>
    <xf numFmtId="9" fontId="0" fillId="0" borderId="0" applyFont="0" applyFill="0" applyBorder="0" applyAlignment="0" applyProtection="0"/>
    <xf numFmtId="9" fontId="6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lignment/>
      <protection/>
    </xf>
    <xf numFmtId="0" fontId="7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9"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31">
    <xf numFmtId="0" fontId="0" fillId="0" borderId="0" xfId="0" applyFont="1" applyAlignment="1">
      <alignment/>
    </xf>
    <xf numFmtId="0" fontId="81" fillId="49" borderId="0" xfId="0" applyFont="1" applyFill="1" applyAlignment="1" applyProtection="1">
      <alignment horizontal="center" wrapText="1"/>
      <protection hidden="1"/>
    </xf>
    <xf numFmtId="0" fontId="82" fillId="0" borderId="0" xfId="0" applyFont="1" applyAlignment="1">
      <alignment horizontal="center"/>
    </xf>
    <xf numFmtId="0" fontId="82" fillId="0" borderId="0" xfId="0" applyFont="1" applyAlignment="1">
      <alignment/>
    </xf>
    <xf numFmtId="0" fontId="0" fillId="0" borderId="0" xfId="0" applyAlignment="1">
      <alignment/>
    </xf>
    <xf numFmtId="0" fontId="0" fillId="49" borderId="0" xfId="0" applyFill="1" applyAlignment="1">
      <alignment/>
    </xf>
    <xf numFmtId="0" fontId="0" fillId="49" borderId="18" xfId="0" applyFill="1" applyBorder="1" applyAlignment="1">
      <alignment/>
    </xf>
    <xf numFmtId="0" fontId="0" fillId="49" borderId="0" xfId="0" applyFill="1" applyAlignment="1">
      <alignment/>
    </xf>
    <xf numFmtId="0" fontId="0" fillId="49" borderId="19" xfId="0" applyFill="1" applyBorder="1" applyAlignment="1">
      <alignment/>
    </xf>
    <xf numFmtId="0" fontId="82" fillId="49" borderId="0" xfId="0" applyFont="1" applyFill="1" applyAlignment="1">
      <alignment/>
    </xf>
    <xf numFmtId="0" fontId="82" fillId="0" borderId="18" xfId="0" applyFont="1" applyBorder="1" applyAlignment="1">
      <alignment/>
    </xf>
    <xf numFmtId="0" fontId="82" fillId="0" borderId="18" xfId="0" applyFont="1" applyBorder="1" applyAlignment="1">
      <alignment horizontal="center" vertical="center"/>
    </xf>
    <xf numFmtId="0" fontId="83" fillId="49" borderId="18" xfId="0" applyFont="1" applyFill="1" applyBorder="1" applyAlignment="1">
      <alignment/>
    </xf>
    <xf numFmtId="0" fontId="82" fillId="6" borderId="20" xfId="0" applyFont="1"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82" fillId="6" borderId="23" xfId="0" applyFont="1" applyFill="1" applyBorder="1" applyAlignment="1">
      <alignment horizontal="center" vertical="center"/>
    </xf>
    <xf numFmtId="0" fontId="82" fillId="6" borderId="24" xfId="0" applyFont="1" applyFill="1" applyBorder="1" applyAlignment="1">
      <alignment horizontal="center" vertical="center"/>
    </xf>
    <xf numFmtId="0" fontId="82" fillId="6" borderId="25" xfId="0" applyFont="1" applyFill="1" applyBorder="1" applyAlignment="1">
      <alignment horizontal="center" vertical="center"/>
    </xf>
    <xf numFmtId="0" fontId="82" fillId="49" borderId="24" xfId="0" applyFont="1" applyFill="1" applyBorder="1" applyAlignment="1">
      <alignment horizontal="center" vertical="center"/>
    </xf>
    <xf numFmtId="0" fontId="82" fillId="49" borderId="25" xfId="0" applyFont="1" applyFill="1" applyBorder="1" applyAlignment="1">
      <alignment horizontal="center" vertical="center"/>
    </xf>
    <xf numFmtId="0" fontId="82" fillId="49" borderId="24" xfId="0" applyFont="1" applyFill="1" applyBorder="1" applyAlignment="1">
      <alignment/>
    </xf>
    <xf numFmtId="0" fontId="82" fillId="49" borderId="0" xfId="0" applyFont="1" applyFill="1" applyAlignment="1">
      <alignment horizontal="center"/>
    </xf>
    <xf numFmtId="0" fontId="82" fillId="49" borderId="0" xfId="0" applyFont="1" applyFill="1" applyAlignment="1">
      <alignment horizontal="center"/>
    </xf>
    <xf numFmtId="0" fontId="82" fillId="49" borderId="26" xfId="0" applyFont="1" applyFill="1" applyBorder="1" applyAlignment="1">
      <alignment/>
    </xf>
    <xf numFmtId="0" fontId="82" fillId="49" borderId="19" xfId="0" applyFont="1" applyFill="1" applyBorder="1" applyAlignment="1">
      <alignment horizontal="center"/>
    </xf>
    <xf numFmtId="0" fontId="0" fillId="6" borderId="25" xfId="0" applyFill="1" applyBorder="1" applyAlignment="1">
      <alignment horizontal="center" vertical="center"/>
    </xf>
    <xf numFmtId="0" fontId="82" fillId="0" borderId="0" xfId="0" applyFont="1" applyAlignment="1">
      <alignment horizontal="center" vertical="center" wrapText="1"/>
    </xf>
    <xf numFmtId="0" fontId="82" fillId="0" borderId="18" xfId="0" applyFont="1" applyBorder="1" applyAlignment="1">
      <alignment vertical="center"/>
    </xf>
    <xf numFmtId="0" fontId="83" fillId="0" borderId="0" xfId="0" applyFont="1" applyAlignment="1">
      <alignment horizontal="center" vertical="center"/>
    </xf>
    <xf numFmtId="0" fontId="82" fillId="0" borderId="0" xfId="0" applyFont="1" applyAlignment="1">
      <alignment vertical="center"/>
    </xf>
    <xf numFmtId="0" fontId="82" fillId="0" borderId="0" xfId="0" applyFont="1" applyAlignment="1">
      <alignment vertical="center" wrapText="1"/>
    </xf>
    <xf numFmtId="0" fontId="0" fillId="0" borderId="0" xfId="0" applyAlignment="1">
      <alignment vertical="center"/>
    </xf>
    <xf numFmtId="0" fontId="82" fillId="49" borderId="19" xfId="0" applyFont="1" applyFill="1" applyBorder="1" applyAlignment="1">
      <alignment horizontal="center" wrapText="1"/>
    </xf>
    <xf numFmtId="0" fontId="82" fillId="49" borderId="19" xfId="0" applyFont="1" applyFill="1" applyBorder="1" applyAlignment="1">
      <alignment horizontal="center" vertical="center" wrapText="1"/>
    </xf>
    <xf numFmtId="0" fontId="0" fillId="49" borderId="19" xfId="0" applyFill="1" applyBorder="1" applyAlignment="1">
      <alignment horizontal="center" vertical="center"/>
    </xf>
    <xf numFmtId="0" fontId="82" fillId="6" borderId="26" xfId="0" applyFont="1" applyFill="1" applyBorder="1" applyAlignment="1">
      <alignment horizontal="center" vertical="center" wrapText="1"/>
    </xf>
    <xf numFmtId="0" fontId="0" fillId="0" borderId="0" xfId="0" applyAlignment="1">
      <alignment horizontal="center" vertical="center"/>
    </xf>
    <xf numFmtId="0" fontId="82" fillId="6" borderId="22" xfId="0" applyFont="1" applyFill="1" applyBorder="1" applyAlignment="1">
      <alignment horizontal="center" vertical="center"/>
    </xf>
    <xf numFmtId="0" fontId="82" fillId="49" borderId="25" xfId="0" applyFont="1" applyFill="1" applyBorder="1" applyAlignment="1">
      <alignment/>
    </xf>
    <xf numFmtId="0" fontId="0" fillId="49" borderId="27" xfId="0" applyFill="1" applyBorder="1" applyAlignment="1">
      <alignment horizontal="center" vertical="center"/>
    </xf>
    <xf numFmtId="0" fontId="84" fillId="50" borderId="28" xfId="0" applyFont="1" applyFill="1" applyBorder="1" applyAlignment="1">
      <alignment horizontal="center"/>
    </xf>
    <xf numFmtId="0" fontId="0" fillId="0" borderId="18" xfId="0" applyBorder="1" applyAlignment="1">
      <alignment/>
    </xf>
    <xf numFmtId="0" fontId="82" fillId="49" borderId="29" xfId="0" applyFont="1" applyFill="1" applyBorder="1" applyAlignment="1">
      <alignment horizontal="center" vertical="center"/>
    </xf>
    <xf numFmtId="0" fontId="82" fillId="49" borderId="30" xfId="0" applyFont="1" applyFill="1" applyBorder="1" applyAlignment="1">
      <alignment horizontal="center" vertical="center"/>
    </xf>
    <xf numFmtId="0" fontId="82" fillId="49" borderId="30" xfId="0" applyFont="1" applyFill="1" applyBorder="1" applyAlignment="1">
      <alignment horizontal="center" vertical="center" wrapText="1"/>
    </xf>
    <xf numFmtId="0" fontId="0" fillId="49" borderId="30" xfId="0" applyFill="1" applyBorder="1" applyAlignment="1">
      <alignment horizontal="center" vertical="center"/>
    </xf>
    <xf numFmtId="0" fontId="0" fillId="49" borderId="31" xfId="0" applyFill="1" applyBorder="1" applyAlignment="1">
      <alignment horizontal="center" vertical="center"/>
    </xf>
    <xf numFmtId="0" fontId="82" fillId="49" borderId="32" xfId="0" applyFont="1" applyFill="1" applyBorder="1" applyAlignment="1">
      <alignment/>
    </xf>
    <xf numFmtId="0" fontId="0" fillId="49" borderId="33" xfId="0" applyFill="1" applyBorder="1" applyAlignment="1">
      <alignment/>
    </xf>
    <xf numFmtId="0" fontId="0" fillId="49" borderId="34" xfId="0" applyFill="1" applyBorder="1" applyAlignment="1">
      <alignment/>
    </xf>
    <xf numFmtId="0" fontId="82" fillId="49" borderId="35" xfId="0" applyFont="1" applyFill="1" applyBorder="1" applyAlignment="1">
      <alignment/>
    </xf>
    <xf numFmtId="0" fontId="0" fillId="49" borderId="36" xfId="0" applyFill="1" applyBorder="1" applyAlignment="1">
      <alignment/>
    </xf>
    <xf numFmtId="0" fontId="0" fillId="49" borderId="37" xfId="0" applyFill="1" applyBorder="1" applyAlignment="1">
      <alignment/>
    </xf>
    <xf numFmtId="0" fontId="82" fillId="0" borderId="38" xfId="0" applyFont="1" applyBorder="1" applyAlignment="1">
      <alignment horizontal="center"/>
    </xf>
    <xf numFmtId="0" fontId="82" fillId="0" borderId="39" xfId="0" applyFont="1" applyBorder="1" applyAlignment="1">
      <alignment horizontal="center"/>
    </xf>
    <xf numFmtId="0" fontId="82" fillId="0" borderId="39" xfId="0" applyFont="1" applyBorder="1" applyAlignment="1">
      <alignment horizontal="center" wrapText="1"/>
    </xf>
    <xf numFmtId="0" fontId="82" fillId="0" borderId="28" xfId="0" applyFont="1" applyBorder="1" applyAlignment="1">
      <alignment horizontal="center" wrapText="1"/>
    </xf>
    <xf numFmtId="0" fontId="82" fillId="49" borderId="40" xfId="0" applyFont="1" applyFill="1" applyBorder="1" applyAlignment="1">
      <alignment/>
    </xf>
    <xf numFmtId="0" fontId="0" fillId="49" borderId="41" xfId="0" applyFill="1" applyBorder="1" applyAlignment="1">
      <alignment/>
    </xf>
    <xf numFmtId="0" fontId="0" fillId="49" borderId="42" xfId="0" applyFill="1" applyBorder="1" applyAlignment="1">
      <alignment/>
    </xf>
    <xf numFmtId="0" fontId="82" fillId="49" borderId="43" xfId="0" applyFont="1" applyFill="1" applyBorder="1" applyAlignment="1">
      <alignment/>
    </xf>
    <xf numFmtId="0" fontId="0" fillId="49" borderId="44" xfId="0" applyFill="1" applyBorder="1" applyAlignment="1">
      <alignment/>
    </xf>
    <xf numFmtId="0" fontId="0" fillId="49" borderId="45" xfId="0" applyFill="1" applyBorder="1" applyAlignment="1">
      <alignment/>
    </xf>
    <xf numFmtId="0" fontId="0" fillId="51" borderId="38" xfId="0" applyFill="1" applyBorder="1" applyAlignment="1" applyProtection="1">
      <alignment/>
      <protection/>
    </xf>
    <xf numFmtId="0" fontId="0" fillId="51" borderId="39" xfId="0" applyFill="1" applyBorder="1" applyAlignment="1" applyProtection="1">
      <alignment/>
      <protection/>
    </xf>
    <xf numFmtId="0" fontId="0" fillId="52" borderId="46" xfId="0" applyFill="1" applyBorder="1" applyAlignment="1" applyProtection="1">
      <alignment/>
      <protection/>
    </xf>
    <xf numFmtId="0" fontId="0" fillId="52" borderId="47" xfId="0" applyFill="1" applyBorder="1" applyAlignment="1" applyProtection="1">
      <alignment/>
      <protection/>
    </xf>
    <xf numFmtId="0" fontId="40" fillId="0" borderId="38" xfId="273" applyFont="1" applyBorder="1" applyAlignment="1" applyProtection="1">
      <alignment vertical="center" wrapText="1"/>
      <protection/>
    </xf>
    <xf numFmtId="0" fontId="40" fillId="0" borderId="39" xfId="273" applyFont="1" applyBorder="1" applyAlignment="1" applyProtection="1">
      <alignment vertical="center" wrapText="1"/>
      <protection/>
    </xf>
    <xf numFmtId="0" fontId="41" fillId="0" borderId="39" xfId="273" applyFont="1" applyBorder="1" applyAlignment="1" applyProtection="1">
      <alignment vertical="center" wrapText="1"/>
      <protection/>
    </xf>
    <xf numFmtId="0" fontId="41" fillId="0" borderId="28" xfId="273" applyFont="1" applyBorder="1" applyAlignment="1" applyProtection="1">
      <alignment vertical="center" wrapText="1"/>
      <protection/>
    </xf>
    <xf numFmtId="0" fontId="0" fillId="0" borderId="38" xfId="274" applyBorder="1" applyProtection="1">
      <alignment/>
      <protection/>
    </xf>
    <xf numFmtId="0" fontId="85" fillId="0" borderId="39" xfId="273" applyFont="1" applyBorder="1" applyProtection="1">
      <alignment/>
      <protection/>
    </xf>
    <xf numFmtId="0" fontId="0" fillId="0" borderId="39" xfId="274" applyBorder="1" applyProtection="1">
      <alignment/>
      <protection/>
    </xf>
    <xf numFmtId="0" fontId="43" fillId="0" borderId="38" xfId="259" applyFont="1" applyBorder="1" applyAlignment="1" applyProtection="1">
      <alignment vertical="center" wrapText="1"/>
      <protection/>
    </xf>
    <xf numFmtId="0" fontId="43" fillId="0" borderId="39" xfId="259" applyFont="1" applyBorder="1" applyAlignment="1" applyProtection="1">
      <alignment vertical="center" wrapText="1"/>
      <protection/>
    </xf>
    <xf numFmtId="0" fontId="41" fillId="0" borderId="39" xfId="259" applyFont="1" applyBorder="1" applyAlignment="1" applyProtection="1">
      <alignment wrapText="1"/>
      <protection/>
    </xf>
    <xf numFmtId="0" fontId="41" fillId="0" borderId="28" xfId="259" applyFont="1" applyBorder="1" applyAlignment="1" applyProtection="1">
      <alignment wrapText="1"/>
      <protection/>
    </xf>
    <xf numFmtId="0" fontId="40" fillId="0" borderId="19" xfId="273" applyFont="1" applyBorder="1" applyAlignment="1" applyProtection="1">
      <alignment vertical="top"/>
      <protection/>
    </xf>
    <xf numFmtId="0" fontId="79" fillId="0" borderId="29" xfId="272" applyFont="1" applyBorder="1" applyAlignment="1" applyProtection="1">
      <alignment horizontal="left" indent="1"/>
      <protection/>
    </xf>
    <xf numFmtId="0" fontId="79" fillId="0" borderId="30" xfId="272" applyFont="1" applyBorder="1" applyAlignment="1" applyProtection="1">
      <alignment horizontal="left" indent="1"/>
      <protection/>
    </xf>
    <xf numFmtId="0" fontId="79" fillId="0" borderId="30" xfId="272" applyFont="1" applyBorder="1" applyAlignment="1" applyProtection="1">
      <alignment horizontal="center"/>
      <protection/>
    </xf>
    <xf numFmtId="0" fontId="79" fillId="0" borderId="31" xfId="272" applyFont="1" applyBorder="1" applyAlignment="1" applyProtection="1">
      <alignment horizontal="left" indent="1"/>
      <protection/>
    </xf>
    <xf numFmtId="0" fontId="0" fillId="0" borderId="38" xfId="272" applyFont="1" applyBorder="1" applyProtection="1">
      <alignment/>
      <protection/>
    </xf>
    <xf numFmtId="0" fontId="0" fillId="0" borderId="39" xfId="272" applyFont="1" applyBorder="1" applyProtection="1">
      <alignment/>
      <protection/>
    </xf>
    <xf numFmtId="6" fontId="0" fillId="0" borderId="39" xfId="272" applyNumberFormat="1" applyFont="1" applyBorder="1" applyProtection="1">
      <alignment/>
      <protection/>
    </xf>
    <xf numFmtId="0" fontId="0" fillId="0" borderId="28" xfId="272" applyFont="1" applyBorder="1" applyProtection="1">
      <alignment/>
      <protection/>
    </xf>
    <xf numFmtId="0" fontId="41" fillId="0" borderId="23" xfId="273" applyFont="1" applyBorder="1" applyAlignment="1" applyProtection="1">
      <alignment wrapText="1"/>
      <protection/>
    </xf>
    <xf numFmtId="0" fontId="43" fillId="0" borderId="29" xfId="273" applyFont="1" applyBorder="1" applyAlignment="1" applyProtection="1">
      <alignment horizontal="left" vertical="top" wrapText="1" indent="1"/>
      <protection/>
    </xf>
    <xf numFmtId="0" fontId="43" fillId="0" borderId="30" xfId="273" applyFont="1" applyBorder="1" applyAlignment="1" applyProtection="1">
      <alignment horizontal="left" vertical="top" wrapText="1" indent="1"/>
      <protection/>
    </xf>
    <xf numFmtId="0" fontId="41" fillId="0" borderId="30" xfId="273" applyFont="1" applyBorder="1" applyAlignment="1" applyProtection="1">
      <alignment wrapText="1"/>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86" fillId="53" borderId="20" xfId="273" applyFont="1" applyFill="1" applyBorder="1" applyAlignment="1" applyProtection="1">
      <alignment vertical="center"/>
      <protection/>
    </xf>
    <xf numFmtId="0" fontId="0" fillId="0" borderId="29" xfId="273" applyFont="1" applyBorder="1" applyProtection="1">
      <alignment/>
      <protection/>
    </xf>
    <xf numFmtId="0" fontId="0" fillId="0" borderId="30" xfId="273" applyFont="1" applyBorder="1" applyProtection="1">
      <alignment/>
      <protection/>
    </xf>
    <xf numFmtId="0" fontId="86" fillId="0" borderId="48" xfId="273" applyFont="1" applyBorder="1" applyAlignment="1" applyProtection="1">
      <alignment vertical="center"/>
      <protection/>
    </xf>
    <xf numFmtId="0" fontId="86" fillId="0" borderId="30" xfId="273" applyFont="1" applyBorder="1" applyProtection="1">
      <alignment/>
      <protection/>
    </xf>
    <xf numFmtId="0" fontId="86" fillId="0" borderId="48" xfId="273" applyFont="1" applyBorder="1" applyAlignment="1" applyProtection="1">
      <alignment vertical="top"/>
      <protection/>
    </xf>
    <xf numFmtId="0" fontId="86" fillId="0" borderId="49" xfId="273" applyFont="1" applyBorder="1" applyAlignment="1" applyProtection="1">
      <alignment vertical="top"/>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28" xfId="0"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protection/>
    </xf>
    <xf numFmtId="0" fontId="0" fillId="0" borderId="1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protection/>
    </xf>
    <xf numFmtId="0" fontId="0" fillId="0" borderId="19"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0" xfId="0" applyAlignment="1" applyProtection="1">
      <alignment/>
      <protection/>
    </xf>
    <xf numFmtId="0" fontId="45" fillId="0" borderId="0" xfId="0" applyFont="1" applyBorder="1" applyAlignment="1" applyProtection="1">
      <alignment horizontal="left" vertical="top" wrapText="1"/>
      <protection/>
    </xf>
    <xf numFmtId="0" fontId="87" fillId="0" borderId="18" xfId="273" applyNumberFormat="1" applyFont="1" applyFill="1" applyBorder="1" applyAlignment="1" applyProtection="1">
      <alignment horizontal="center" vertical="center"/>
      <protection/>
    </xf>
    <xf numFmtId="0" fontId="87" fillId="0" borderId="0" xfId="273" applyNumberFormat="1" applyFont="1" applyFill="1" applyBorder="1" applyAlignment="1" applyProtection="1">
      <alignment horizontal="center" vertical="center"/>
      <protection/>
    </xf>
    <xf numFmtId="0" fontId="87" fillId="0" borderId="19" xfId="273" applyNumberFormat="1" applyFont="1" applyFill="1" applyBorder="1" applyAlignment="1" applyProtection="1">
      <alignment horizontal="center" vertical="center"/>
      <protection/>
    </xf>
    <xf numFmtId="0" fontId="88" fillId="0" borderId="0" xfId="273" applyFont="1" applyBorder="1" applyProtection="1">
      <alignment/>
      <protection/>
    </xf>
    <xf numFmtId="0" fontId="88" fillId="0" borderId="18" xfId="273" applyFont="1" applyBorder="1" applyProtection="1">
      <alignment/>
      <protection/>
    </xf>
    <xf numFmtId="0" fontId="88" fillId="0" borderId="19" xfId="273" applyFont="1" applyBorder="1" applyProtection="1">
      <alignment/>
      <protection/>
    </xf>
    <xf numFmtId="0" fontId="40" fillId="0" borderId="0" xfId="273" applyFont="1" applyBorder="1" applyAlignment="1" applyProtection="1">
      <alignment vertical="center" wrapText="1"/>
      <protection/>
    </xf>
    <xf numFmtId="0" fontId="40" fillId="0" borderId="0" xfId="273" applyFont="1" applyBorder="1" applyAlignment="1" applyProtection="1">
      <alignment vertical="top"/>
      <protection/>
    </xf>
    <xf numFmtId="0" fontId="43" fillId="0" borderId="0" xfId="273" applyFont="1" applyBorder="1" applyAlignment="1" applyProtection="1">
      <alignment wrapText="1"/>
      <protection/>
    </xf>
    <xf numFmtId="0" fontId="41" fillId="0" borderId="0" xfId="273" applyFont="1" applyBorder="1" applyAlignment="1" applyProtection="1">
      <alignment wrapText="1"/>
      <protection/>
    </xf>
    <xf numFmtId="0" fontId="0" fillId="0" borderId="0" xfId="0" applyFont="1" applyBorder="1" applyAlignment="1" applyProtection="1">
      <alignment/>
      <protection/>
    </xf>
    <xf numFmtId="0" fontId="89" fillId="0" borderId="38" xfId="221" applyFont="1" applyFill="1" applyBorder="1" applyAlignment="1" applyProtection="1">
      <alignment horizontal="left" vertical="center" wrapText="1" indent="1"/>
      <protection/>
    </xf>
    <xf numFmtId="0" fontId="89" fillId="0" borderId="39" xfId="221" applyFont="1" applyFill="1" applyBorder="1" applyAlignment="1" applyProtection="1">
      <alignment horizontal="left" vertical="center" wrapText="1" indent="1"/>
      <protection/>
    </xf>
    <xf numFmtId="0" fontId="89" fillId="0" borderId="28" xfId="221" applyFont="1" applyFill="1" applyBorder="1" applyAlignment="1" applyProtection="1">
      <alignment horizontal="left" vertical="center" wrapText="1" indent="1"/>
      <protection/>
    </xf>
    <xf numFmtId="0" fontId="90" fillId="0" borderId="18" xfId="221" applyFont="1" applyFill="1" applyBorder="1" applyAlignment="1" applyProtection="1">
      <alignment horizontal="center" vertical="center" wrapText="1"/>
      <protection/>
    </xf>
    <xf numFmtId="0" fontId="90" fillId="0" borderId="0" xfId="221" applyFont="1" applyFill="1" applyBorder="1" applyAlignment="1" applyProtection="1">
      <alignment horizontal="center" vertical="center" wrapText="1"/>
      <protection/>
    </xf>
    <xf numFmtId="0" fontId="90" fillId="0" borderId="19" xfId="221" applyFont="1" applyFill="1" applyBorder="1" applyAlignment="1" applyProtection="1">
      <alignment horizontal="center" vertical="center" wrapText="1"/>
      <protection/>
    </xf>
    <xf numFmtId="0" fontId="0" fillId="49" borderId="19" xfId="259" applyFill="1" applyBorder="1" applyProtection="1">
      <alignment/>
      <protection/>
    </xf>
    <xf numFmtId="0" fontId="31" fillId="0" borderId="0" xfId="273" applyFont="1" applyBorder="1" applyAlignment="1" applyProtection="1">
      <alignment vertical="center" wrapText="1"/>
      <protection/>
    </xf>
    <xf numFmtId="0" fontId="31" fillId="0" borderId="0" xfId="221" applyFont="1" applyFill="1" applyBorder="1" applyAlignment="1" applyProtection="1">
      <alignment horizontal="center" vertical="center" wrapText="1"/>
      <protection/>
    </xf>
    <xf numFmtId="0" fontId="31" fillId="0" borderId="29" xfId="273" applyFont="1" applyBorder="1" applyAlignment="1" applyProtection="1">
      <alignment horizontal="left" vertical="center" wrapText="1" indent="1"/>
      <protection/>
    </xf>
    <xf numFmtId="0" fontId="31" fillId="0" borderId="30" xfId="273" applyFont="1" applyBorder="1" applyAlignment="1" applyProtection="1">
      <alignment horizontal="left" vertical="center" wrapText="1" indent="1"/>
      <protection/>
    </xf>
    <xf numFmtId="179" fontId="31" fillId="0" borderId="0" xfId="273" applyNumberFormat="1" applyFont="1" applyFill="1" applyBorder="1" applyAlignment="1" applyProtection="1">
      <alignment horizontal="center" vertical="center" wrapText="1"/>
      <protection/>
    </xf>
    <xf numFmtId="0" fontId="31" fillId="0" borderId="0" xfId="273" applyFont="1" applyFill="1" applyBorder="1" applyAlignment="1" applyProtection="1">
      <alignment horizontal="left" vertical="center" wrapText="1" indent="1"/>
      <protection/>
    </xf>
    <xf numFmtId="0" fontId="31" fillId="0" borderId="0" xfId="273" applyFont="1" applyFill="1" applyBorder="1" applyAlignment="1" applyProtection="1">
      <alignment vertical="center" wrapText="1"/>
      <protection/>
    </xf>
    <xf numFmtId="0" fontId="31" fillId="0" borderId="18" xfId="273" applyFont="1" applyFill="1" applyBorder="1" applyAlignment="1" applyProtection="1">
      <alignment horizontal="left" vertical="center" wrapText="1" indent="1"/>
      <protection/>
    </xf>
    <xf numFmtId="179" fontId="31" fillId="0" borderId="30" xfId="273" applyNumberFormat="1" applyFont="1" applyFill="1" applyBorder="1" applyAlignment="1" applyProtection="1">
      <alignment horizontal="center" vertical="center" wrapText="1"/>
      <protection/>
    </xf>
    <xf numFmtId="0" fontId="89" fillId="0" borderId="29" xfId="221" applyFont="1" applyFill="1" applyBorder="1" applyAlignment="1" applyProtection="1">
      <alignment horizontal="left" vertical="center" wrapText="1" indent="1"/>
      <protection/>
    </xf>
    <xf numFmtId="0" fontId="89" fillId="0" borderId="30" xfId="221" applyFont="1" applyFill="1" applyBorder="1" applyAlignment="1" applyProtection="1">
      <alignment horizontal="left" vertical="center" wrapText="1" indent="1"/>
      <protection/>
    </xf>
    <xf numFmtId="0" fontId="89" fillId="0" borderId="31" xfId="221" applyFont="1" applyFill="1" applyBorder="1" applyAlignment="1" applyProtection="1">
      <alignment horizontal="left" vertical="center" wrapText="1" indent="1"/>
      <protection/>
    </xf>
    <xf numFmtId="0" fontId="31" fillId="0" borderId="18" xfId="273" applyFont="1" applyBorder="1" applyAlignment="1" applyProtection="1">
      <alignment horizontal="left" vertical="center" wrapText="1" indent="1"/>
      <protection/>
    </xf>
    <xf numFmtId="0" fontId="31" fillId="0" borderId="0" xfId="273" applyFont="1" applyBorder="1" applyAlignment="1" applyProtection="1">
      <alignment horizontal="left" vertical="center" wrapText="1" indent="1"/>
      <protection/>
    </xf>
    <xf numFmtId="0" fontId="0" fillId="0" borderId="26" xfId="0" applyBorder="1" applyAlignment="1" applyProtection="1">
      <alignment/>
      <protection/>
    </xf>
    <xf numFmtId="18" fontId="0" fillId="0" borderId="26" xfId="0" applyNumberFormat="1" applyBorder="1" applyAlignment="1" applyProtection="1">
      <alignment/>
      <protection/>
    </xf>
    <xf numFmtId="0" fontId="91" fillId="49" borderId="0" xfId="0" applyFont="1" applyFill="1" applyAlignment="1" applyProtection="1">
      <alignment/>
      <protection/>
    </xf>
    <xf numFmtId="0" fontId="92" fillId="49" borderId="0" xfId="0" applyFont="1" applyFill="1" applyAlignment="1" applyProtection="1">
      <alignment/>
      <protection/>
    </xf>
    <xf numFmtId="0" fontId="92" fillId="49" borderId="0" xfId="0" applyFont="1" applyFill="1" applyAlignment="1" applyProtection="1">
      <alignment vertical="center"/>
      <protection/>
    </xf>
    <xf numFmtId="0" fontId="92" fillId="0" borderId="0" xfId="0" applyFont="1" applyAlignment="1" applyProtection="1">
      <alignment/>
      <protection/>
    </xf>
    <xf numFmtId="0" fontId="93" fillId="49" borderId="0" xfId="0" applyFont="1" applyFill="1" applyAlignment="1" applyProtection="1">
      <alignment vertical="center"/>
      <protection/>
    </xf>
    <xf numFmtId="0" fontId="64" fillId="49" borderId="0" xfId="0" applyFont="1" applyFill="1" applyAlignment="1" applyProtection="1">
      <alignment vertical="center"/>
      <protection/>
    </xf>
    <xf numFmtId="0" fontId="94" fillId="0" borderId="0" xfId="0" applyFont="1" applyAlignment="1" applyProtection="1">
      <alignment vertical="center"/>
      <protection/>
    </xf>
    <xf numFmtId="0" fontId="95" fillId="49" borderId="0" xfId="0" applyFont="1" applyFill="1" applyAlignment="1" applyProtection="1">
      <alignment vertical="center"/>
      <protection/>
    </xf>
    <xf numFmtId="0" fontId="92" fillId="54" borderId="0" xfId="0" applyFont="1" applyFill="1" applyAlignment="1" applyProtection="1">
      <alignment horizontal="right"/>
      <protection/>
    </xf>
    <xf numFmtId="0" fontId="92" fillId="55" borderId="0" xfId="0" applyFont="1" applyFill="1" applyAlignment="1" applyProtection="1">
      <alignment horizontal="right"/>
      <protection/>
    </xf>
    <xf numFmtId="0" fontId="92" fillId="56" borderId="0" xfId="0" applyFont="1" applyFill="1" applyAlignment="1" applyProtection="1">
      <alignment horizontal="right"/>
      <protection/>
    </xf>
    <xf numFmtId="3" fontId="92" fillId="54" borderId="0" xfId="0" applyNumberFormat="1" applyFont="1" applyFill="1" applyAlignment="1" applyProtection="1">
      <alignment horizontal="right"/>
      <protection/>
    </xf>
    <xf numFmtId="164" fontId="92" fillId="54" borderId="0" xfId="0" applyNumberFormat="1" applyFont="1" applyFill="1" applyAlignment="1" applyProtection="1">
      <alignment horizontal="right"/>
      <protection/>
    </xf>
    <xf numFmtId="3" fontId="92" fillId="55" borderId="0" xfId="0" applyNumberFormat="1" applyFont="1" applyFill="1" applyAlignment="1" applyProtection="1">
      <alignment horizontal="right"/>
      <protection/>
    </xf>
    <xf numFmtId="3" fontId="92" fillId="56" borderId="0" xfId="0" applyNumberFormat="1" applyFont="1" applyFill="1" applyAlignment="1" applyProtection="1">
      <alignment horizontal="right"/>
      <protection/>
    </xf>
    <xf numFmtId="164" fontId="0" fillId="0" borderId="0" xfId="0" applyNumberFormat="1" applyAlignment="1" applyProtection="1">
      <alignment/>
      <protection/>
    </xf>
    <xf numFmtId="0" fontId="85" fillId="0" borderId="0" xfId="0" applyFont="1" applyAlignment="1" applyProtection="1">
      <alignment vertical="center"/>
      <protection/>
    </xf>
    <xf numFmtId="0" fontId="0" fillId="0" borderId="0" xfId="0" applyFill="1" applyBorder="1"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0" fillId="0" borderId="26" xfId="0" applyFill="1" applyBorder="1" applyAlignment="1" applyProtection="1">
      <alignment/>
      <protection/>
    </xf>
    <xf numFmtId="0" fontId="86" fillId="0" borderId="18" xfId="0" applyFont="1" applyBorder="1" applyAlignment="1" applyProtection="1">
      <alignment horizontal="center" vertical="center"/>
      <protection/>
    </xf>
    <xf numFmtId="0" fontId="86" fillId="0" borderId="0" xfId="0" applyFont="1" applyBorder="1" applyAlignment="1" applyProtection="1">
      <alignment horizontal="center" vertical="center"/>
      <protection/>
    </xf>
    <xf numFmtId="180" fontId="0" fillId="0" borderId="0" xfId="0" applyNumberForma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180" fontId="0" fillId="0" borderId="0" xfId="0" applyNumberFormat="1" applyBorder="1" applyAlignment="1" applyProtection="1">
      <alignment horizontal="center" vertical="center"/>
      <protection/>
    </xf>
    <xf numFmtId="0" fontId="0" fillId="0" borderId="19" xfId="0" applyBorder="1" applyAlignment="1" applyProtection="1">
      <alignment horizontal="center" vertical="center" wrapText="1"/>
      <protection/>
    </xf>
    <xf numFmtId="20" fontId="0" fillId="0" borderId="26" xfId="0" applyNumberFormat="1" applyBorder="1" applyAlignment="1" applyProtection="1">
      <alignment/>
      <protection/>
    </xf>
    <xf numFmtId="0" fontId="96" fillId="0" borderId="0" xfId="0" applyFont="1" applyBorder="1" applyAlignment="1" applyProtection="1">
      <alignment vertical="center"/>
      <protection/>
    </xf>
    <xf numFmtId="0" fontId="0" fillId="0" borderId="19" xfId="0" applyFill="1" applyBorder="1" applyAlignment="1" applyProtection="1">
      <alignment/>
      <protection/>
    </xf>
    <xf numFmtId="0" fontId="0" fillId="49" borderId="0" xfId="0" applyFill="1" applyAlignment="1" applyProtection="1">
      <alignment/>
      <protection/>
    </xf>
    <xf numFmtId="0" fontId="0" fillId="57" borderId="30" xfId="0" applyFill="1" applyBorder="1" applyAlignment="1" applyProtection="1">
      <alignment horizontal="center"/>
      <protection locked="0"/>
    </xf>
    <xf numFmtId="0" fontId="86" fillId="0" borderId="18" xfId="0" applyFont="1" applyBorder="1" applyAlignment="1" applyProtection="1">
      <alignment horizontal="left" vertical="center" wrapText="1" indent="1"/>
      <protection/>
    </xf>
    <xf numFmtId="0" fontId="86" fillId="0" borderId="0" xfId="0" applyFont="1" applyBorder="1" applyAlignment="1" applyProtection="1">
      <alignment horizontal="left" vertical="center" wrapText="1" indent="1"/>
      <protection/>
    </xf>
    <xf numFmtId="0" fontId="86" fillId="0" borderId="29" xfId="0" applyFont="1" applyBorder="1" applyAlignment="1" applyProtection="1">
      <alignment horizontal="left" vertical="center" wrapText="1" indent="1"/>
      <protection/>
    </xf>
    <xf numFmtId="0" fontId="86" fillId="0" borderId="30" xfId="0" applyFont="1" applyBorder="1" applyAlignment="1" applyProtection="1">
      <alignment horizontal="left" vertical="center" wrapText="1" indent="1"/>
      <protection/>
    </xf>
    <xf numFmtId="0" fontId="86" fillId="0" borderId="38" xfId="259" applyFont="1" applyBorder="1" applyAlignment="1" applyProtection="1">
      <alignment horizontal="center" vertical="top"/>
      <protection/>
    </xf>
    <xf numFmtId="0" fontId="86" fillId="0" borderId="39" xfId="259" applyFont="1" applyBorder="1" applyAlignment="1" applyProtection="1">
      <alignment horizontal="center" vertical="top"/>
      <protection/>
    </xf>
    <xf numFmtId="0" fontId="86" fillId="0" borderId="28" xfId="259" applyFont="1" applyBorder="1" applyAlignment="1" applyProtection="1">
      <alignment horizontal="center" vertical="top"/>
      <protection/>
    </xf>
    <xf numFmtId="0" fontId="86" fillId="49" borderId="0" xfId="259" applyFont="1" applyFill="1" applyBorder="1" applyAlignment="1" applyProtection="1">
      <alignment horizontal="center"/>
      <protection/>
    </xf>
    <xf numFmtId="0" fontId="86" fillId="49" borderId="39" xfId="259" applyFont="1" applyFill="1" applyBorder="1" applyAlignment="1" applyProtection="1">
      <alignment horizontal="center"/>
      <protection locked="0"/>
    </xf>
    <xf numFmtId="0" fontId="86" fillId="49" borderId="22" xfId="259" applyFont="1" applyFill="1" applyBorder="1" applyAlignment="1" applyProtection="1">
      <alignment horizontal="center"/>
      <protection locked="0"/>
    </xf>
    <xf numFmtId="0" fontId="97" fillId="49" borderId="18" xfId="259" applyFont="1" applyFill="1" applyBorder="1" applyAlignment="1" applyProtection="1">
      <alignment horizontal="center" vertical="center" wrapText="1"/>
      <protection/>
    </xf>
    <xf numFmtId="0" fontId="97" fillId="49" borderId="0" xfId="259" applyFont="1" applyFill="1" applyBorder="1" applyAlignment="1" applyProtection="1">
      <alignment horizontal="center" vertical="center" wrapText="1"/>
      <protection/>
    </xf>
    <xf numFmtId="0" fontId="97" fillId="49" borderId="19" xfId="259" applyFont="1" applyFill="1" applyBorder="1" applyAlignment="1" applyProtection="1">
      <alignment horizontal="center" vertical="center" wrapText="1"/>
      <protection/>
    </xf>
    <xf numFmtId="0" fontId="97" fillId="49" borderId="29" xfId="259" applyFont="1" applyFill="1" applyBorder="1" applyAlignment="1" applyProtection="1">
      <alignment horizontal="center" vertical="center" wrapText="1"/>
      <protection/>
    </xf>
    <xf numFmtId="0" fontId="97" fillId="49" borderId="30" xfId="259" applyFont="1" applyFill="1" applyBorder="1" applyAlignment="1" applyProtection="1">
      <alignment horizontal="center" vertical="center" wrapText="1"/>
      <protection/>
    </xf>
    <xf numFmtId="0" fontId="97" fillId="49" borderId="31" xfId="259" applyFont="1" applyFill="1" applyBorder="1" applyAlignment="1" applyProtection="1">
      <alignment horizontal="center" vertical="center" wrapText="1"/>
      <protection/>
    </xf>
    <xf numFmtId="0" fontId="90" fillId="0" borderId="50" xfId="272" applyFont="1" applyFill="1" applyBorder="1" applyAlignment="1" applyProtection="1">
      <alignment horizontal="center" vertical="center"/>
      <protection/>
    </xf>
    <xf numFmtId="0" fontId="90" fillId="0" borderId="46" xfId="272" applyFont="1" applyFill="1" applyBorder="1" applyAlignment="1" applyProtection="1">
      <alignment horizontal="center" vertical="center"/>
      <protection/>
    </xf>
    <xf numFmtId="0" fontId="90" fillId="0" borderId="47" xfId="272" applyFont="1" applyFill="1" applyBorder="1" applyAlignment="1" applyProtection="1">
      <alignment horizontal="center" vertical="center"/>
      <protection/>
    </xf>
    <xf numFmtId="14" fontId="86" fillId="58" borderId="38" xfId="259" applyNumberFormat="1" applyFont="1" applyFill="1" applyBorder="1" applyAlignment="1" applyProtection="1">
      <alignment horizontal="center" vertical="center"/>
      <protection locked="0"/>
    </xf>
    <xf numFmtId="14" fontId="86" fillId="58" borderId="39" xfId="259" applyNumberFormat="1" applyFont="1" applyFill="1" applyBorder="1" applyAlignment="1" applyProtection="1">
      <alignment horizontal="center" vertical="center"/>
      <protection locked="0"/>
    </xf>
    <xf numFmtId="14" fontId="86" fillId="58" borderId="28" xfId="259" applyNumberFormat="1" applyFont="1" applyFill="1" applyBorder="1" applyAlignment="1" applyProtection="1">
      <alignment horizontal="center" vertical="center"/>
      <protection locked="0"/>
    </xf>
    <xf numFmtId="14" fontId="86" fillId="58" borderId="29" xfId="259" applyNumberFormat="1" applyFont="1" applyFill="1" applyBorder="1" applyAlignment="1" applyProtection="1">
      <alignment horizontal="center" vertical="center"/>
      <protection locked="0"/>
    </xf>
    <xf numFmtId="14" fontId="86" fillId="58" borderId="30" xfId="259" applyNumberFormat="1" applyFont="1" applyFill="1" applyBorder="1" applyAlignment="1" applyProtection="1">
      <alignment horizontal="center" vertical="center"/>
      <protection locked="0"/>
    </xf>
    <xf numFmtId="14" fontId="86" fillId="58" borderId="31" xfId="259" applyNumberFormat="1" applyFont="1" applyFill="1" applyBorder="1" applyAlignment="1" applyProtection="1">
      <alignment horizontal="center" vertical="center"/>
      <protection locked="0"/>
    </xf>
    <xf numFmtId="0" fontId="32" fillId="0" borderId="38" xfId="0" applyFont="1" applyBorder="1" applyAlignment="1" applyProtection="1">
      <alignment horizontal="left" vertical="top" wrapText="1"/>
      <protection/>
    </xf>
    <xf numFmtId="0" fontId="32" fillId="0" borderId="39" xfId="0" applyFont="1" applyBorder="1" applyAlignment="1" applyProtection="1">
      <alignment horizontal="left" vertical="top" wrapText="1"/>
      <protection/>
    </xf>
    <xf numFmtId="0" fontId="32" fillId="0" borderId="28" xfId="0" applyFont="1" applyBorder="1" applyAlignment="1" applyProtection="1">
      <alignment horizontal="left" vertical="top" wrapText="1"/>
      <protection/>
    </xf>
    <xf numFmtId="0" fontId="32" fillId="0" borderId="18" xfId="0" applyFont="1" applyBorder="1" applyAlignment="1" applyProtection="1">
      <alignment horizontal="left" vertical="top" wrapText="1"/>
      <protection/>
    </xf>
    <xf numFmtId="0" fontId="32" fillId="0" borderId="0" xfId="0" applyFont="1" applyBorder="1" applyAlignment="1" applyProtection="1">
      <alignment horizontal="left" vertical="top" wrapText="1"/>
      <protection/>
    </xf>
    <xf numFmtId="0" fontId="32" fillId="0" borderId="19" xfId="0" applyFont="1" applyBorder="1" applyAlignment="1" applyProtection="1">
      <alignment horizontal="left" vertical="top" wrapText="1"/>
      <protection/>
    </xf>
    <xf numFmtId="0" fontId="32" fillId="0" borderId="29" xfId="0" applyFont="1" applyBorder="1" applyAlignment="1" applyProtection="1">
      <alignment horizontal="left" vertical="top" wrapText="1"/>
      <protection/>
    </xf>
    <xf numFmtId="0" fontId="32" fillId="0" borderId="30" xfId="0" applyFont="1" applyBorder="1" applyAlignment="1" applyProtection="1">
      <alignment horizontal="left" vertical="top" wrapText="1"/>
      <protection/>
    </xf>
    <xf numFmtId="0" fontId="32" fillId="0" borderId="31" xfId="0" applyFont="1" applyBorder="1" applyAlignment="1" applyProtection="1">
      <alignment horizontal="left" vertical="top" wrapText="1"/>
      <protection/>
    </xf>
    <xf numFmtId="0" fontId="98" fillId="0" borderId="38" xfId="0" applyFont="1" applyBorder="1" applyAlignment="1" applyProtection="1">
      <alignment horizontal="left" vertical="center" wrapText="1" indent="1"/>
      <protection/>
    </xf>
    <xf numFmtId="0" fontId="98" fillId="0" borderId="39" xfId="0" applyFont="1" applyBorder="1" applyAlignment="1" applyProtection="1">
      <alignment horizontal="left" vertical="center" indent="1"/>
      <protection/>
    </xf>
    <xf numFmtId="0" fontId="98" fillId="0" borderId="28" xfId="0" applyFont="1" applyBorder="1" applyAlignment="1" applyProtection="1">
      <alignment horizontal="left" vertical="center" indent="1"/>
      <protection/>
    </xf>
    <xf numFmtId="0" fontId="98" fillId="0" borderId="18" xfId="0" applyFont="1" applyBorder="1" applyAlignment="1" applyProtection="1">
      <alignment horizontal="left" vertical="center" wrapText="1" indent="1"/>
      <protection/>
    </xf>
    <xf numFmtId="0" fontId="98" fillId="0" borderId="0" xfId="0" applyFont="1" applyBorder="1" applyAlignment="1" applyProtection="1">
      <alignment horizontal="left" vertical="center" indent="1"/>
      <protection/>
    </xf>
    <xf numFmtId="0" fontId="98" fillId="0" borderId="19" xfId="0" applyFont="1" applyBorder="1" applyAlignment="1" applyProtection="1">
      <alignment horizontal="left" vertical="center" indent="1"/>
      <protection/>
    </xf>
    <xf numFmtId="0" fontId="98" fillId="0" borderId="29" xfId="0" applyFont="1" applyBorder="1" applyAlignment="1" applyProtection="1">
      <alignment horizontal="left" vertical="center" indent="1"/>
      <protection/>
    </xf>
    <xf numFmtId="0" fontId="98" fillId="0" borderId="30" xfId="0" applyFont="1" applyBorder="1" applyAlignment="1" applyProtection="1">
      <alignment horizontal="left" vertical="center" indent="1"/>
      <protection/>
    </xf>
    <xf numFmtId="0" fontId="98" fillId="0" borderId="31" xfId="0" applyFont="1" applyBorder="1" applyAlignment="1" applyProtection="1">
      <alignment horizontal="left" vertical="center" indent="1"/>
      <protection/>
    </xf>
    <xf numFmtId="0" fontId="98" fillId="0" borderId="38" xfId="0" applyFont="1" applyBorder="1" applyAlignment="1" applyProtection="1">
      <alignment horizontal="center" vertical="center"/>
      <protection/>
    </xf>
    <xf numFmtId="0" fontId="98" fillId="0" borderId="39" xfId="0" applyFont="1" applyBorder="1" applyAlignment="1" applyProtection="1">
      <alignment horizontal="center" vertical="center"/>
      <protection/>
    </xf>
    <xf numFmtId="0" fontId="98" fillId="0" borderId="28" xfId="0" applyFont="1" applyBorder="1" applyAlignment="1" applyProtection="1">
      <alignment horizontal="center" vertical="center"/>
      <protection/>
    </xf>
    <xf numFmtId="0" fontId="98" fillId="0" borderId="18" xfId="0" applyFont="1" applyBorder="1" applyAlignment="1" applyProtection="1">
      <alignment horizontal="center" vertical="center"/>
      <protection/>
    </xf>
    <xf numFmtId="0" fontId="98" fillId="0" borderId="0" xfId="0" applyFont="1" applyBorder="1" applyAlignment="1" applyProtection="1">
      <alignment horizontal="center" vertical="center"/>
      <protection/>
    </xf>
    <xf numFmtId="0" fontId="98" fillId="0" borderId="19" xfId="0" applyFont="1" applyBorder="1" applyAlignment="1" applyProtection="1">
      <alignment horizontal="center" vertical="center"/>
      <protection/>
    </xf>
    <xf numFmtId="0" fontId="98" fillId="0" borderId="29" xfId="0" applyFont="1" applyBorder="1" applyAlignment="1" applyProtection="1">
      <alignment horizontal="center" vertical="center"/>
      <protection/>
    </xf>
    <xf numFmtId="0" fontId="98" fillId="0" borderId="30" xfId="0" applyFont="1" applyBorder="1" applyAlignment="1" applyProtection="1">
      <alignment horizontal="center" vertical="center"/>
      <protection/>
    </xf>
    <xf numFmtId="0" fontId="98" fillId="0" borderId="31" xfId="0" applyFont="1" applyBorder="1" applyAlignment="1" applyProtection="1">
      <alignment horizontal="center" vertical="center"/>
      <protection/>
    </xf>
    <xf numFmtId="44" fontId="98" fillId="0" borderId="38" xfId="0" applyNumberFormat="1" applyFont="1" applyBorder="1" applyAlignment="1" applyProtection="1">
      <alignment horizontal="right" vertical="center"/>
      <protection/>
    </xf>
    <xf numFmtId="0" fontId="98" fillId="0" borderId="39" xfId="0" applyFont="1" applyBorder="1" applyAlignment="1" applyProtection="1">
      <alignment horizontal="right" vertical="center"/>
      <protection/>
    </xf>
    <xf numFmtId="0" fontId="98" fillId="0" borderId="28" xfId="0" applyFont="1" applyBorder="1" applyAlignment="1" applyProtection="1">
      <alignment horizontal="right" vertical="center"/>
      <protection/>
    </xf>
    <xf numFmtId="44" fontId="98" fillId="0" borderId="18" xfId="0" applyNumberFormat="1" applyFont="1" applyBorder="1" applyAlignment="1" applyProtection="1">
      <alignment horizontal="right" vertical="center"/>
      <protection/>
    </xf>
    <xf numFmtId="0" fontId="98" fillId="0" borderId="0" xfId="0" applyFont="1" applyBorder="1" applyAlignment="1" applyProtection="1">
      <alignment horizontal="right" vertical="center"/>
      <protection/>
    </xf>
    <xf numFmtId="0" fontId="98" fillId="0" borderId="19" xfId="0" applyFont="1" applyBorder="1" applyAlignment="1" applyProtection="1">
      <alignment horizontal="right" vertical="center"/>
      <protection/>
    </xf>
    <xf numFmtId="0" fontId="98" fillId="0" borderId="29" xfId="0" applyFont="1" applyBorder="1" applyAlignment="1" applyProtection="1">
      <alignment horizontal="right" vertical="center"/>
      <protection/>
    </xf>
    <xf numFmtId="0" fontId="98" fillId="0" borderId="30" xfId="0" applyFont="1" applyBorder="1" applyAlignment="1" applyProtection="1">
      <alignment horizontal="right" vertical="center"/>
      <protection/>
    </xf>
    <xf numFmtId="0" fontId="98" fillId="0" borderId="31" xfId="0" applyFont="1" applyBorder="1" applyAlignment="1" applyProtection="1">
      <alignment horizontal="right" vertical="center"/>
      <protection/>
    </xf>
    <xf numFmtId="0" fontId="98" fillId="0" borderId="39" xfId="0" applyFont="1" applyBorder="1" applyAlignment="1" applyProtection="1">
      <alignment horizontal="left" vertical="center" wrapText="1" indent="1"/>
      <protection/>
    </xf>
    <xf numFmtId="0" fontId="98" fillId="0" borderId="28" xfId="0" applyFont="1" applyBorder="1" applyAlignment="1" applyProtection="1">
      <alignment horizontal="left" vertical="center" wrapText="1" indent="1"/>
      <protection/>
    </xf>
    <xf numFmtId="0" fontId="98" fillId="0" borderId="0" xfId="0" applyFont="1" applyBorder="1" applyAlignment="1" applyProtection="1">
      <alignment horizontal="left" vertical="center" wrapText="1" indent="1"/>
      <protection/>
    </xf>
    <xf numFmtId="0" fontId="98" fillId="0" borderId="19" xfId="0" applyFont="1" applyBorder="1" applyAlignment="1" applyProtection="1">
      <alignment horizontal="left" vertical="center" wrapText="1" indent="1"/>
      <protection/>
    </xf>
    <xf numFmtId="0" fontId="98" fillId="0" borderId="29" xfId="0" applyFont="1" applyBorder="1" applyAlignment="1" applyProtection="1">
      <alignment horizontal="left" vertical="center" wrapText="1" indent="1"/>
      <protection/>
    </xf>
    <xf numFmtId="0" fontId="98" fillId="0" borderId="30" xfId="0" applyFont="1" applyBorder="1" applyAlignment="1" applyProtection="1">
      <alignment horizontal="left" vertical="center" wrapText="1" indent="1"/>
      <protection/>
    </xf>
    <xf numFmtId="0" fontId="98" fillId="0" borderId="31" xfId="0" applyFont="1" applyBorder="1" applyAlignment="1" applyProtection="1">
      <alignment horizontal="left" vertical="center" wrapText="1" indent="1"/>
      <protection/>
    </xf>
    <xf numFmtId="0" fontId="90" fillId="52" borderId="38" xfId="259" applyFont="1" applyFill="1" applyBorder="1" applyAlignment="1" applyProtection="1">
      <alignment horizontal="left" indent="1"/>
      <protection/>
    </xf>
    <xf numFmtId="0" fontId="90" fillId="52" borderId="39" xfId="259" applyFont="1" applyFill="1" applyBorder="1" applyAlignment="1" applyProtection="1">
      <alignment horizontal="left" indent="1"/>
      <protection/>
    </xf>
    <xf numFmtId="0" fontId="90" fillId="52" borderId="28" xfId="259" applyFont="1" applyFill="1" applyBorder="1" applyAlignment="1" applyProtection="1">
      <alignment horizontal="left" indent="1"/>
      <protection/>
    </xf>
    <xf numFmtId="0" fontId="88" fillId="52" borderId="29" xfId="259" applyFont="1" applyFill="1" applyBorder="1" applyAlignment="1" applyProtection="1">
      <alignment horizontal="left" indent="1"/>
      <protection/>
    </xf>
    <xf numFmtId="0" fontId="88" fillId="52" borderId="30" xfId="259" applyFont="1" applyFill="1" applyBorder="1" applyAlignment="1" applyProtection="1">
      <alignment horizontal="left" indent="1"/>
      <protection/>
    </xf>
    <xf numFmtId="0" fontId="88" fillId="52" borderId="31" xfId="259" applyFont="1" applyFill="1" applyBorder="1" applyAlignment="1" applyProtection="1">
      <alignment horizontal="left" indent="1"/>
      <protection/>
    </xf>
    <xf numFmtId="0" fontId="86" fillId="49" borderId="38" xfId="259" applyFont="1" applyFill="1" applyBorder="1" applyAlignment="1" applyProtection="1">
      <alignment horizontal="center" vertical="center"/>
      <protection/>
    </xf>
    <xf numFmtId="0" fontId="86" fillId="49" borderId="39" xfId="259" applyFont="1" applyFill="1" applyBorder="1" applyAlignment="1" applyProtection="1">
      <alignment horizontal="center" vertical="center"/>
      <protection/>
    </xf>
    <xf numFmtId="0" fontId="86" fillId="49" borderId="18" xfId="259" applyFont="1" applyFill="1" applyBorder="1" applyAlignment="1" applyProtection="1">
      <alignment horizontal="center" vertical="center"/>
      <protection/>
    </xf>
    <xf numFmtId="0" fontId="86" fillId="49" borderId="0" xfId="259" applyFont="1" applyFill="1" applyBorder="1" applyAlignment="1" applyProtection="1">
      <alignment horizontal="center" vertical="center"/>
      <protection/>
    </xf>
    <xf numFmtId="0" fontId="99" fillId="59" borderId="38" xfId="221" applyFont="1" applyFill="1" applyBorder="1" applyAlignment="1" applyProtection="1">
      <alignment horizontal="center" vertical="center" wrapText="1"/>
      <protection/>
    </xf>
    <xf numFmtId="0" fontId="99" fillId="59" borderId="39" xfId="221" applyFont="1" applyFill="1" applyBorder="1" applyAlignment="1" applyProtection="1">
      <alignment horizontal="center" vertical="center" wrapText="1"/>
      <protection/>
    </xf>
    <xf numFmtId="0" fontId="99" fillId="59" borderId="28" xfId="221" applyFont="1" applyFill="1" applyBorder="1" applyAlignment="1" applyProtection="1">
      <alignment horizontal="center" vertical="center" wrapText="1"/>
      <protection/>
    </xf>
    <xf numFmtId="0" fontId="99" fillId="59" borderId="29" xfId="221" applyFont="1" applyFill="1" applyBorder="1" applyAlignment="1" applyProtection="1">
      <alignment horizontal="center" vertical="center" wrapText="1"/>
      <protection/>
    </xf>
    <xf numFmtId="0" fontId="99" fillId="59" borderId="30" xfId="221" applyFont="1" applyFill="1" applyBorder="1" applyAlignment="1" applyProtection="1">
      <alignment horizontal="center" vertical="center" wrapText="1"/>
      <protection/>
    </xf>
    <xf numFmtId="0" fontId="99" fillId="59" borderId="31" xfId="221" applyFont="1" applyFill="1" applyBorder="1" applyAlignment="1" applyProtection="1">
      <alignment horizontal="center" vertical="center" wrapText="1"/>
      <protection/>
    </xf>
    <xf numFmtId="0" fontId="99" fillId="58" borderId="38" xfId="221" applyFont="1" applyFill="1" applyBorder="1" applyAlignment="1" applyProtection="1">
      <alignment horizontal="center" vertical="center" wrapText="1"/>
      <protection/>
    </xf>
    <xf numFmtId="0" fontId="99" fillId="58" borderId="39" xfId="221" applyFont="1" applyFill="1" applyBorder="1" applyAlignment="1" applyProtection="1">
      <alignment horizontal="center" vertical="center" wrapText="1"/>
      <protection/>
    </xf>
    <xf numFmtId="0" fontId="99" fillId="58" borderId="28" xfId="221" applyFont="1" applyFill="1" applyBorder="1" applyAlignment="1" applyProtection="1">
      <alignment horizontal="center" vertical="center" wrapText="1"/>
      <protection/>
    </xf>
    <xf numFmtId="0" fontId="99" fillId="58" borderId="29" xfId="221" applyFont="1" applyFill="1" applyBorder="1" applyAlignment="1" applyProtection="1">
      <alignment horizontal="center" vertical="center" wrapText="1"/>
      <protection/>
    </xf>
    <xf numFmtId="0" fontId="99" fillId="58" borderId="30" xfId="221" applyFont="1" applyFill="1" applyBorder="1" applyAlignment="1" applyProtection="1">
      <alignment horizontal="center" vertical="center" wrapText="1"/>
      <protection/>
    </xf>
    <xf numFmtId="0" fontId="99" fillId="58" borderId="31" xfId="221" applyFont="1" applyFill="1" applyBorder="1" applyAlignment="1" applyProtection="1">
      <alignment horizontal="center" vertical="center" wrapText="1"/>
      <protection/>
    </xf>
    <xf numFmtId="44" fontId="99" fillId="58" borderId="38" xfId="221" applyNumberFormat="1" applyFont="1" applyFill="1" applyBorder="1" applyAlignment="1" applyProtection="1">
      <alignment horizontal="center" vertical="center" wrapText="1"/>
      <protection/>
    </xf>
    <xf numFmtId="44" fontId="99" fillId="58" borderId="39" xfId="221" applyNumberFormat="1" applyFont="1" applyFill="1" applyBorder="1" applyAlignment="1" applyProtection="1">
      <alignment horizontal="center" vertical="center" wrapText="1"/>
      <protection/>
    </xf>
    <xf numFmtId="44" fontId="99" fillId="58" borderId="28" xfId="221" applyNumberFormat="1" applyFont="1" applyFill="1" applyBorder="1" applyAlignment="1" applyProtection="1">
      <alignment horizontal="center" vertical="center" wrapText="1"/>
      <protection/>
    </xf>
    <xf numFmtId="44" fontId="99" fillId="58" borderId="29" xfId="221" applyNumberFormat="1" applyFont="1" applyFill="1" applyBorder="1" applyAlignment="1" applyProtection="1">
      <alignment horizontal="center" vertical="center" wrapText="1"/>
      <protection/>
    </xf>
    <xf numFmtId="44" fontId="99" fillId="58" borderId="30" xfId="221" applyNumberFormat="1" applyFont="1" applyFill="1" applyBorder="1" applyAlignment="1" applyProtection="1">
      <alignment horizontal="center" vertical="center" wrapText="1"/>
      <protection/>
    </xf>
    <xf numFmtId="44" fontId="99" fillId="58" borderId="31" xfId="221" applyNumberFormat="1" applyFont="1" applyFill="1" applyBorder="1" applyAlignment="1" applyProtection="1">
      <alignment horizontal="center" vertical="center" wrapText="1"/>
      <protection/>
    </xf>
    <xf numFmtId="0" fontId="90" fillId="52" borderId="50" xfId="221" applyFont="1" applyFill="1" applyBorder="1" applyAlignment="1" applyProtection="1">
      <alignment horizontal="center" vertical="center" wrapText="1"/>
      <protection/>
    </xf>
    <xf numFmtId="0" fontId="90" fillId="52" borderId="46" xfId="221" applyFont="1" applyFill="1" applyBorder="1" applyAlignment="1" applyProtection="1">
      <alignment horizontal="center" vertical="center" wrapText="1"/>
      <protection/>
    </xf>
    <xf numFmtId="0" fontId="90" fillId="52" borderId="47" xfId="221" applyFont="1" applyFill="1" applyBorder="1" applyAlignment="1" applyProtection="1">
      <alignment horizontal="center" vertical="center" wrapText="1"/>
      <protection/>
    </xf>
    <xf numFmtId="0" fontId="99" fillId="59" borderId="38" xfId="272" applyFont="1" applyFill="1" applyBorder="1" applyAlignment="1" applyProtection="1">
      <alignment horizontal="center" vertical="center"/>
      <protection/>
    </xf>
    <xf numFmtId="0" fontId="99" fillId="59" borderId="39" xfId="272" applyFont="1" applyFill="1" applyBorder="1" applyAlignment="1" applyProtection="1">
      <alignment horizontal="center" vertical="center"/>
      <protection/>
    </xf>
    <xf numFmtId="0" fontId="99" fillId="59" borderId="28" xfId="272" applyFont="1" applyFill="1" applyBorder="1" applyAlignment="1" applyProtection="1">
      <alignment horizontal="center" vertical="center"/>
      <protection/>
    </xf>
    <xf numFmtId="0" fontId="99" fillId="59" borderId="29" xfId="272" applyFont="1" applyFill="1" applyBorder="1" applyAlignment="1" applyProtection="1">
      <alignment horizontal="center" vertical="center"/>
      <protection/>
    </xf>
    <xf numFmtId="0" fontId="99" fillId="59" borderId="30" xfId="272" applyFont="1" applyFill="1" applyBorder="1" applyAlignment="1" applyProtection="1">
      <alignment horizontal="center" vertical="center"/>
      <protection/>
    </xf>
    <xf numFmtId="0" fontId="99" fillId="59" borderId="31" xfId="272" applyFont="1" applyFill="1" applyBorder="1" applyAlignment="1" applyProtection="1">
      <alignment horizontal="center" vertical="center"/>
      <protection/>
    </xf>
    <xf numFmtId="0" fontId="99" fillId="59" borderId="38" xfId="272" applyFont="1" applyFill="1" applyBorder="1" applyAlignment="1" applyProtection="1">
      <alignment horizontal="center" vertical="center" wrapText="1"/>
      <protection/>
    </xf>
    <xf numFmtId="0" fontId="99" fillId="59" borderId="39" xfId="272" applyFont="1" applyFill="1" applyBorder="1" applyAlignment="1" applyProtection="1">
      <alignment horizontal="center" vertical="center" wrapText="1"/>
      <protection/>
    </xf>
    <xf numFmtId="0" fontId="99" fillId="59" borderId="28" xfId="272" applyFont="1" applyFill="1" applyBorder="1" applyAlignment="1" applyProtection="1">
      <alignment horizontal="center" vertical="center" wrapText="1"/>
      <protection/>
    </xf>
    <xf numFmtId="0" fontId="99" fillId="59" borderId="29" xfId="272" applyFont="1" applyFill="1" applyBorder="1" applyAlignment="1" applyProtection="1">
      <alignment horizontal="center" vertical="center" wrapText="1"/>
      <protection/>
    </xf>
    <xf numFmtId="0" fontId="99" fillId="59" borderId="30" xfId="272" applyFont="1" applyFill="1" applyBorder="1" applyAlignment="1" applyProtection="1">
      <alignment horizontal="center" vertical="center" wrapText="1"/>
      <protection/>
    </xf>
    <xf numFmtId="0" fontId="99" fillId="59" borderId="31" xfId="272" applyFont="1" applyFill="1" applyBorder="1" applyAlignment="1" applyProtection="1">
      <alignment horizontal="center" vertical="center" wrapText="1"/>
      <protection/>
    </xf>
    <xf numFmtId="0" fontId="86" fillId="0" borderId="38" xfId="0" applyFont="1" applyBorder="1" applyAlignment="1" applyProtection="1">
      <alignment horizontal="center" vertical="center"/>
      <protection/>
    </xf>
    <xf numFmtId="0" fontId="86" fillId="0" borderId="39" xfId="0" applyFont="1" applyBorder="1" applyAlignment="1" applyProtection="1">
      <alignment horizontal="center" vertical="center"/>
      <protection/>
    </xf>
    <xf numFmtId="0" fontId="86" fillId="0" borderId="18" xfId="0" applyFont="1" applyBorder="1" applyAlignment="1" applyProtection="1">
      <alignment horizontal="center" vertical="center"/>
      <protection/>
    </xf>
    <xf numFmtId="0" fontId="86" fillId="0" borderId="0" xfId="0" applyFont="1" applyBorder="1" applyAlignment="1" applyProtection="1">
      <alignment horizontal="center" vertical="center"/>
      <protection/>
    </xf>
    <xf numFmtId="0" fontId="86" fillId="0" borderId="29" xfId="0" applyFont="1" applyBorder="1" applyAlignment="1" applyProtection="1">
      <alignment horizontal="center" vertical="center"/>
      <protection/>
    </xf>
    <xf numFmtId="0" fontId="86" fillId="0" borderId="30" xfId="0" applyFont="1" applyBorder="1" applyAlignment="1" applyProtection="1">
      <alignment horizontal="center" vertical="center"/>
      <protection/>
    </xf>
    <xf numFmtId="180" fontId="0" fillId="0" borderId="38" xfId="0" applyNumberFormat="1" applyBorder="1" applyAlignment="1" applyProtection="1">
      <alignment horizontal="center" vertical="center" wrapText="1"/>
      <protection/>
    </xf>
    <xf numFmtId="180" fontId="0" fillId="0" borderId="39" xfId="0" applyNumberFormat="1" applyBorder="1" applyAlignment="1" applyProtection="1">
      <alignment horizontal="center" vertical="center" wrapText="1"/>
      <protection/>
    </xf>
    <xf numFmtId="180" fontId="0" fillId="0" borderId="28" xfId="0" applyNumberFormat="1" applyBorder="1" applyAlignment="1" applyProtection="1">
      <alignment horizontal="center" vertical="center" wrapText="1"/>
      <protection/>
    </xf>
    <xf numFmtId="180" fontId="0" fillId="0" borderId="18" xfId="0" applyNumberFormat="1" applyBorder="1" applyAlignment="1" applyProtection="1">
      <alignment horizontal="center" vertical="center" wrapText="1"/>
      <protection/>
    </xf>
    <xf numFmtId="180" fontId="0" fillId="0" borderId="0" xfId="0" applyNumberFormat="1" applyBorder="1" applyAlignment="1" applyProtection="1">
      <alignment horizontal="center" vertical="center" wrapText="1"/>
      <protection/>
    </xf>
    <xf numFmtId="180" fontId="0" fillId="0" borderId="19" xfId="0" applyNumberFormat="1" applyBorder="1" applyAlignment="1" applyProtection="1">
      <alignment horizontal="center" vertical="center" wrapText="1"/>
      <protection/>
    </xf>
    <xf numFmtId="180" fontId="0" fillId="0" borderId="29" xfId="0" applyNumberFormat="1" applyBorder="1" applyAlignment="1" applyProtection="1">
      <alignment horizontal="center" vertical="center" wrapText="1"/>
      <protection/>
    </xf>
    <xf numFmtId="180" fontId="0" fillId="0" borderId="30" xfId="0" applyNumberFormat="1" applyBorder="1" applyAlignment="1" applyProtection="1">
      <alignment horizontal="center" vertical="center" wrapText="1"/>
      <protection/>
    </xf>
    <xf numFmtId="180" fontId="0" fillId="0" borderId="31" xfId="0" applyNumberFormat="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86" fillId="0" borderId="28"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31" xfId="0" applyFont="1" applyBorder="1" applyAlignment="1" applyProtection="1">
      <alignment horizontal="center" vertical="center"/>
      <protection/>
    </xf>
    <xf numFmtId="180" fontId="0" fillId="0" borderId="38" xfId="0" applyNumberFormat="1" applyBorder="1" applyAlignment="1" applyProtection="1">
      <alignment horizontal="center" vertical="center"/>
      <protection/>
    </xf>
    <xf numFmtId="180" fontId="0" fillId="0" borderId="39" xfId="0" applyNumberFormat="1" applyBorder="1" applyAlignment="1" applyProtection="1">
      <alignment horizontal="center" vertical="center"/>
      <protection/>
    </xf>
    <xf numFmtId="180" fontId="0" fillId="0" borderId="28" xfId="0" applyNumberFormat="1" applyBorder="1" applyAlignment="1" applyProtection="1">
      <alignment horizontal="center" vertical="center"/>
      <protection/>
    </xf>
    <xf numFmtId="180" fontId="0" fillId="0" borderId="18" xfId="0" applyNumberFormat="1" applyBorder="1" applyAlignment="1" applyProtection="1">
      <alignment horizontal="center" vertical="center"/>
      <protection/>
    </xf>
    <xf numFmtId="180" fontId="0" fillId="0" borderId="0" xfId="0" applyNumberFormat="1" applyBorder="1" applyAlignment="1" applyProtection="1">
      <alignment horizontal="center" vertical="center"/>
      <protection/>
    </xf>
    <xf numFmtId="180" fontId="0" fillId="0" borderId="19" xfId="0" applyNumberFormat="1" applyBorder="1" applyAlignment="1" applyProtection="1">
      <alignment horizontal="center" vertical="center"/>
      <protection/>
    </xf>
    <xf numFmtId="180" fontId="0" fillId="0" borderId="29" xfId="0" applyNumberFormat="1" applyBorder="1" applyAlignment="1" applyProtection="1">
      <alignment horizontal="center" vertical="center"/>
      <protection/>
    </xf>
    <xf numFmtId="180" fontId="0" fillId="0" borderId="30" xfId="0" applyNumberFormat="1" applyBorder="1" applyAlignment="1" applyProtection="1">
      <alignment horizontal="center" vertical="center"/>
      <protection/>
    </xf>
    <xf numFmtId="180" fontId="0" fillId="0" borderId="31" xfId="0" applyNumberFormat="1" applyBorder="1" applyAlignment="1" applyProtection="1">
      <alignment horizontal="center" vertical="center"/>
      <protection/>
    </xf>
    <xf numFmtId="0" fontId="31" fillId="58" borderId="50" xfId="221" applyFont="1" applyFill="1" applyBorder="1" applyAlignment="1" applyProtection="1">
      <alignment horizontal="center" vertical="center" wrapText="1"/>
      <protection/>
    </xf>
    <xf numFmtId="0" fontId="31" fillId="58" borderId="46" xfId="221" applyFont="1" applyFill="1" applyBorder="1" applyAlignment="1" applyProtection="1">
      <alignment horizontal="center" vertical="center" wrapText="1"/>
      <protection/>
    </xf>
    <xf numFmtId="0" fontId="31" fillId="58" borderId="47" xfId="221" applyFont="1" applyFill="1" applyBorder="1" applyAlignment="1" applyProtection="1">
      <alignment horizontal="center" vertical="center" wrapText="1"/>
      <protection/>
    </xf>
    <xf numFmtId="0" fontId="0" fillId="60" borderId="50" xfId="0" applyFill="1" applyBorder="1" applyAlignment="1" applyProtection="1">
      <alignment horizontal="center"/>
      <protection/>
    </xf>
    <xf numFmtId="0" fontId="0" fillId="60" borderId="46" xfId="0" applyFill="1" applyBorder="1" applyAlignment="1" applyProtection="1">
      <alignment horizontal="center"/>
      <protection/>
    </xf>
    <xf numFmtId="0" fontId="0" fillId="60" borderId="47" xfId="0" applyFill="1" applyBorder="1" applyAlignment="1" applyProtection="1">
      <alignment horizontal="center"/>
      <protection/>
    </xf>
    <xf numFmtId="179" fontId="31" fillId="57" borderId="0" xfId="273" applyNumberFormat="1" applyFont="1" applyFill="1" applyBorder="1" applyAlignment="1" applyProtection="1">
      <alignment horizontal="center" vertical="center" wrapText="1"/>
      <protection locked="0"/>
    </xf>
    <xf numFmtId="179" fontId="31" fillId="57" borderId="30" xfId="273" applyNumberFormat="1" applyFont="1" applyFill="1" applyBorder="1" applyAlignment="1" applyProtection="1">
      <alignment horizontal="center" vertical="center" wrapText="1"/>
      <protection locked="0"/>
    </xf>
    <xf numFmtId="0" fontId="31" fillId="0" borderId="0" xfId="273" applyFont="1" applyBorder="1" applyAlignment="1" applyProtection="1">
      <alignment horizontal="left" vertical="center" wrapText="1" indent="1"/>
      <protection/>
    </xf>
    <xf numFmtId="44" fontId="0" fillId="0" borderId="50" xfId="0" applyNumberFormat="1" applyBorder="1" applyAlignment="1" applyProtection="1">
      <alignment horizontal="center"/>
      <protection/>
    </xf>
    <xf numFmtId="44" fontId="0" fillId="0" borderId="46" xfId="0" applyNumberFormat="1" applyBorder="1" applyAlignment="1" applyProtection="1">
      <alignment horizontal="center"/>
      <protection/>
    </xf>
    <xf numFmtId="44" fontId="0" fillId="0" borderId="47" xfId="0" applyNumberFormat="1" applyBorder="1" applyAlignment="1" applyProtection="1">
      <alignment horizontal="center"/>
      <protection/>
    </xf>
    <xf numFmtId="0" fontId="86" fillId="59" borderId="50" xfId="0" applyFont="1" applyFill="1" applyBorder="1" applyAlignment="1" applyProtection="1">
      <alignment horizontal="center"/>
      <protection/>
    </xf>
    <xf numFmtId="0" fontId="86" fillId="59" borderId="46" xfId="0" applyFont="1" applyFill="1" applyBorder="1" applyAlignment="1" applyProtection="1">
      <alignment horizontal="center"/>
      <protection/>
    </xf>
    <xf numFmtId="0" fontId="86" fillId="59" borderId="47" xfId="0" applyFont="1" applyFill="1" applyBorder="1" applyAlignment="1" applyProtection="1">
      <alignment horizontal="center"/>
      <protection/>
    </xf>
    <xf numFmtId="0" fontId="31" fillId="0" borderId="18" xfId="273" applyFont="1" applyBorder="1" applyAlignment="1" applyProtection="1">
      <alignment horizontal="left" vertical="center" wrapText="1" indent="1"/>
      <protection/>
    </xf>
    <xf numFmtId="0" fontId="96" fillId="0" borderId="38" xfId="0" applyFont="1" applyBorder="1" applyAlignment="1" applyProtection="1">
      <alignment horizontal="center" vertical="center"/>
      <protection locked="0"/>
    </xf>
    <xf numFmtId="0" fontId="96" fillId="0" borderId="39" xfId="0" applyFont="1" applyBorder="1" applyAlignment="1" applyProtection="1">
      <alignment horizontal="center" vertical="center"/>
      <protection locked="0"/>
    </xf>
    <xf numFmtId="0" fontId="96" fillId="0" borderId="28" xfId="0" applyFont="1" applyBorder="1" applyAlignment="1" applyProtection="1">
      <alignment horizontal="center" vertical="center"/>
      <protection locked="0"/>
    </xf>
    <xf numFmtId="0" fontId="96" fillId="0" borderId="18"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96" fillId="0" borderId="19" xfId="0" applyFont="1" applyBorder="1" applyAlignment="1" applyProtection="1">
      <alignment horizontal="center" vertical="center"/>
      <protection locked="0"/>
    </xf>
    <xf numFmtId="0" fontId="96" fillId="0" borderId="29" xfId="0" applyFont="1" applyBorder="1" applyAlignment="1" applyProtection="1">
      <alignment horizontal="center" vertical="center"/>
      <protection locked="0"/>
    </xf>
    <xf numFmtId="0" fontId="96" fillId="0" borderId="30" xfId="0" applyFont="1" applyBorder="1" applyAlignment="1" applyProtection="1">
      <alignment horizontal="center" vertical="center"/>
      <protection locked="0"/>
    </xf>
    <xf numFmtId="0" fontId="96" fillId="0" borderId="31" xfId="0" applyFont="1" applyBorder="1" applyAlignment="1" applyProtection="1">
      <alignment horizontal="center" vertical="center"/>
      <protection locked="0"/>
    </xf>
    <xf numFmtId="0" fontId="100" fillId="0" borderId="38" xfId="0" applyFont="1" applyBorder="1" applyAlignment="1" applyProtection="1">
      <alignment horizontal="center" vertical="center"/>
      <protection locked="0"/>
    </xf>
    <xf numFmtId="0" fontId="100" fillId="0" borderId="39" xfId="0" applyFont="1" applyBorder="1" applyAlignment="1" applyProtection="1">
      <alignment horizontal="center" vertical="center"/>
      <protection locked="0"/>
    </xf>
    <xf numFmtId="0" fontId="100" fillId="0" borderId="28" xfId="0" applyFont="1" applyBorder="1" applyAlignment="1" applyProtection="1">
      <alignment horizontal="center" vertical="center"/>
      <protection locked="0"/>
    </xf>
    <xf numFmtId="0" fontId="100" fillId="0" borderId="29" xfId="0" applyFont="1" applyBorder="1" applyAlignment="1" applyProtection="1">
      <alignment horizontal="center" vertical="center"/>
      <protection locked="0"/>
    </xf>
    <xf numFmtId="0" fontId="100" fillId="0" borderId="30" xfId="0" applyFont="1" applyBorder="1" applyAlignment="1" applyProtection="1">
      <alignment horizontal="center" vertical="center"/>
      <protection locked="0"/>
    </xf>
    <xf numFmtId="0" fontId="100" fillId="0" borderId="31" xfId="0" applyFont="1" applyBorder="1" applyAlignment="1" applyProtection="1">
      <alignment horizontal="center" vertical="center"/>
      <protection locked="0"/>
    </xf>
    <xf numFmtId="0" fontId="41" fillId="0" borderId="22" xfId="273" applyFont="1" applyFill="1" applyBorder="1" applyAlignment="1" applyProtection="1">
      <alignment horizontal="center" vertical="center" wrapText="1"/>
      <protection/>
    </xf>
    <xf numFmtId="0" fontId="86" fillId="0" borderId="30" xfId="0" applyFont="1" applyBorder="1" applyAlignment="1" applyProtection="1">
      <alignment horizontal="center"/>
      <protection/>
    </xf>
    <xf numFmtId="0" fontId="86" fillId="53" borderId="22" xfId="273" applyFont="1" applyFill="1" applyBorder="1" applyAlignment="1" applyProtection="1">
      <alignment horizontal="center" vertical="center"/>
      <protection/>
    </xf>
    <xf numFmtId="0" fontId="86" fillId="53" borderId="20" xfId="273" applyFont="1" applyFill="1" applyBorder="1" applyAlignment="1" applyProtection="1">
      <alignment horizontal="center" vertical="center"/>
      <protection/>
    </xf>
    <xf numFmtId="0" fontId="86" fillId="53" borderId="22" xfId="273" applyFont="1" applyFill="1" applyBorder="1" applyAlignment="1" applyProtection="1">
      <alignment horizontal="center" vertical="top"/>
      <protection/>
    </xf>
    <xf numFmtId="0" fontId="86" fillId="53" borderId="51" xfId="273" applyFont="1" applyFill="1" applyBorder="1" applyAlignment="1" applyProtection="1">
      <alignment horizontal="center" vertical="top"/>
      <protection/>
    </xf>
    <xf numFmtId="0" fontId="87" fillId="52" borderId="18" xfId="273" applyNumberFormat="1" applyFont="1" applyFill="1" applyBorder="1" applyAlignment="1" applyProtection="1">
      <alignment horizontal="center" vertical="center"/>
      <protection/>
    </xf>
    <xf numFmtId="0" fontId="87" fillId="52" borderId="0" xfId="273" applyNumberFormat="1" applyFont="1" applyFill="1" applyBorder="1" applyAlignment="1" applyProtection="1">
      <alignment horizontal="center" vertical="center"/>
      <protection/>
    </xf>
    <xf numFmtId="0" fontId="87" fillId="52" borderId="19" xfId="273" applyNumberFormat="1" applyFont="1" applyFill="1" applyBorder="1" applyAlignment="1" applyProtection="1">
      <alignment horizontal="center" vertical="center"/>
      <protection/>
    </xf>
    <xf numFmtId="14" fontId="83" fillId="0" borderId="18" xfId="259" applyNumberFormat="1" applyFont="1" applyFill="1" applyBorder="1" applyAlignment="1" applyProtection="1">
      <alignment horizontal="left" vertical="center" wrapText="1" indent="1"/>
      <protection/>
    </xf>
    <xf numFmtId="14" fontId="83" fillId="0" borderId="0" xfId="259" applyNumberFormat="1" applyFont="1" applyFill="1" applyBorder="1" applyAlignment="1" applyProtection="1">
      <alignment horizontal="left" vertical="center" wrapText="1" indent="1"/>
      <protection/>
    </xf>
    <xf numFmtId="14" fontId="83" fillId="0" borderId="19" xfId="259" applyNumberFormat="1" applyFont="1" applyFill="1" applyBorder="1" applyAlignment="1" applyProtection="1">
      <alignment horizontal="left" vertical="center" wrapText="1" indent="1"/>
      <protection/>
    </xf>
    <xf numFmtId="0" fontId="86" fillId="0" borderId="0" xfId="273" applyFont="1" applyBorder="1" applyAlignment="1" applyProtection="1">
      <alignment horizontal="right"/>
      <protection/>
    </xf>
    <xf numFmtId="0" fontId="86" fillId="53" borderId="23" xfId="273" applyFont="1" applyFill="1" applyBorder="1" applyAlignment="1" applyProtection="1">
      <alignment horizontal="center" vertical="top"/>
      <protection/>
    </xf>
    <xf numFmtId="0" fontId="86" fillId="53" borderId="52" xfId="273" applyFont="1" applyFill="1" applyBorder="1" applyAlignment="1" applyProtection="1">
      <alignment horizontal="center" vertical="top"/>
      <protection/>
    </xf>
    <xf numFmtId="0" fontId="86" fillId="53" borderId="20" xfId="273" applyFont="1" applyFill="1" applyBorder="1" applyAlignment="1" applyProtection="1">
      <alignment horizontal="center" vertical="top"/>
      <protection/>
    </xf>
    <xf numFmtId="0" fontId="86" fillId="53" borderId="53" xfId="273" applyFont="1" applyFill="1" applyBorder="1" applyAlignment="1" applyProtection="1">
      <alignment horizontal="center" vertical="top"/>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18" xfId="273" applyFont="1" applyBorder="1" applyAlignment="1" applyProtection="1">
      <alignment horizontal="right"/>
      <protection/>
    </xf>
    <xf numFmtId="0" fontId="0" fillId="0" borderId="0" xfId="273" applyFont="1" applyBorder="1" applyAlignment="1" applyProtection="1">
      <alignment horizontal="right"/>
      <protection/>
    </xf>
    <xf numFmtId="0" fontId="85" fillId="0" borderId="0" xfId="273" applyFont="1" applyBorder="1" applyAlignment="1" applyProtection="1">
      <alignment horizontal="right"/>
      <protection/>
    </xf>
    <xf numFmtId="0" fontId="57" fillId="0" borderId="18" xfId="273" applyFont="1" applyBorder="1" applyAlignment="1" applyProtection="1">
      <alignment horizontal="left" vertical="top" wrapText="1" indent="1"/>
      <protection/>
    </xf>
    <xf numFmtId="0" fontId="57" fillId="0" borderId="0" xfId="273" applyFont="1" applyBorder="1" applyAlignment="1" applyProtection="1">
      <alignment horizontal="left" vertical="top" wrapText="1" indent="1"/>
      <protection/>
    </xf>
    <xf numFmtId="0" fontId="85" fillId="0" borderId="29" xfId="273" applyFont="1" applyBorder="1" applyAlignment="1" applyProtection="1">
      <alignment horizontal="center"/>
      <protection/>
    </xf>
    <xf numFmtId="0" fontId="85" fillId="0" borderId="30" xfId="273" applyFont="1" applyBorder="1" applyAlignment="1" applyProtection="1">
      <alignment horizontal="center"/>
      <protection/>
    </xf>
    <xf numFmtId="0" fontId="85" fillId="0" borderId="31" xfId="273" applyFont="1" applyBorder="1" applyAlignment="1" applyProtection="1">
      <alignment horizontal="center"/>
      <protection/>
    </xf>
    <xf numFmtId="0" fontId="86" fillId="59" borderId="29" xfId="221" applyFont="1" applyFill="1" applyBorder="1" applyAlignment="1" applyProtection="1">
      <alignment horizontal="left" vertical="center" indent="1"/>
      <protection/>
    </xf>
    <xf numFmtId="0" fontId="86" fillId="59" borderId="30" xfId="221" applyFont="1" applyFill="1" applyBorder="1" applyAlignment="1" applyProtection="1">
      <alignment horizontal="left" vertical="center" indent="1"/>
      <protection/>
    </xf>
    <xf numFmtId="0" fontId="86" fillId="59" borderId="31" xfId="221" applyFont="1" applyFill="1" applyBorder="1" applyAlignment="1" applyProtection="1">
      <alignment horizontal="left" vertical="center" indent="1"/>
      <protection/>
    </xf>
    <xf numFmtId="0" fontId="83" fillId="57" borderId="20" xfId="273" applyFont="1" applyFill="1" applyBorder="1" applyAlignment="1" applyProtection="1">
      <alignment horizontal="center" vertical="top"/>
      <protection/>
    </xf>
    <xf numFmtId="0" fontId="31" fillId="0" borderId="18" xfId="273" applyFont="1" applyBorder="1" applyAlignment="1" applyProtection="1">
      <alignment horizontal="left" wrapText="1" indent="1"/>
      <protection/>
    </xf>
    <xf numFmtId="0" fontId="31" fillId="0" borderId="0" xfId="273" applyFont="1" applyBorder="1" applyAlignment="1" applyProtection="1">
      <alignment horizontal="left" wrapText="1" indent="1"/>
      <protection/>
    </xf>
    <xf numFmtId="0" fontId="86" fillId="0" borderId="0" xfId="273" applyFont="1" applyBorder="1" applyAlignment="1" applyProtection="1">
      <alignment horizontal="right" vertical="center"/>
      <protection/>
    </xf>
    <xf numFmtId="0" fontId="57" fillId="0" borderId="0" xfId="273" applyFont="1" applyBorder="1" applyAlignment="1" applyProtection="1">
      <alignment vertical="center" wrapText="1"/>
      <protection/>
    </xf>
    <xf numFmtId="0" fontId="57" fillId="0" borderId="19" xfId="273" applyFont="1" applyBorder="1" applyAlignment="1" applyProtection="1">
      <alignment vertical="center" wrapText="1"/>
      <protection/>
    </xf>
    <xf numFmtId="0" fontId="57" fillId="0" borderId="30" xfId="273" applyFont="1" applyBorder="1" applyAlignment="1" applyProtection="1">
      <alignment vertical="center" wrapText="1"/>
      <protection/>
    </xf>
    <xf numFmtId="0" fontId="57" fillId="0" borderId="31" xfId="273" applyFont="1" applyBorder="1" applyAlignment="1" applyProtection="1">
      <alignment vertical="center" wrapText="1"/>
      <protection/>
    </xf>
    <xf numFmtId="0" fontId="41" fillId="0" borderId="0" xfId="273" applyFont="1" applyBorder="1" applyAlignment="1" applyProtection="1">
      <alignment horizontal="right" vertical="center" wrapText="1"/>
      <protection/>
    </xf>
    <xf numFmtId="0" fontId="86" fillId="59" borderId="50" xfId="221" applyFont="1" applyFill="1" applyBorder="1" applyAlignment="1" applyProtection="1">
      <alignment horizontal="left" vertical="center" wrapText="1" indent="1"/>
      <protection/>
    </xf>
    <xf numFmtId="0" fontId="86" fillId="59" borderId="46" xfId="221" applyFont="1" applyFill="1" applyBorder="1" applyAlignment="1" applyProtection="1">
      <alignment horizontal="left" vertical="center" wrapText="1" indent="1"/>
      <protection/>
    </xf>
    <xf numFmtId="0" fontId="86" fillId="59" borderId="47" xfId="221" applyFont="1" applyFill="1" applyBorder="1" applyAlignment="1" applyProtection="1">
      <alignment horizontal="left" vertical="center" wrapText="1" indent="1"/>
      <protection/>
    </xf>
    <xf numFmtId="0" fontId="88" fillId="52" borderId="29" xfId="273" applyNumberFormat="1" applyFont="1" applyFill="1" applyBorder="1" applyAlignment="1" applyProtection="1">
      <alignment horizontal="center" vertical="center"/>
      <protection/>
    </xf>
    <xf numFmtId="0" fontId="88" fillId="52" borderId="30" xfId="273" applyNumberFormat="1" applyFont="1" applyFill="1" applyBorder="1" applyAlignment="1" applyProtection="1">
      <alignment horizontal="center" vertical="center"/>
      <protection/>
    </xf>
    <xf numFmtId="0" fontId="88" fillId="52" borderId="31" xfId="273" applyNumberFormat="1" applyFont="1" applyFill="1" applyBorder="1" applyAlignment="1" applyProtection="1">
      <alignment horizontal="center" vertical="center"/>
      <protection/>
    </xf>
    <xf numFmtId="0" fontId="29" fillId="57" borderId="0" xfId="273" applyFont="1" applyFill="1" applyBorder="1" applyAlignment="1" applyProtection="1">
      <alignment horizontal="center" vertical="center" wrapText="1"/>
      <protection/>
    </xf>
    <xf numFmtId="0" fontId="29" fillId="57" borderId="22" xfId="273" applyFont="1" applyFill="1" applyBorder="1" applyAlignment="1" applyProtection="1">
      <alignment horizontal="center" vertical="center" wrapText="1"/>
      <protection/>
    </xf>
    <xf numFmtId="0" fontId="83" fillId="59" borderId="50" xfId="221" applyFont="1" applyFill="1" applyBorder="1" applyAlignment="1" applyProtection="1">
      <alignment horizontal="left" vertical="center" indent="1"/>
      <protection/>
    </xf>
    <xf numFmtId="0" fontId="83" fillId="59" borderId="46" xfId="221" applyFont="1" applyFill="1" applyBorder="1" applyAlignment="1" applyProtection="1">
      <alignment horizontal="left" vertical="center" indent="1"/>
      <protection/>
    </xf>
    <xf numFmtId="0" fontId="83" fillId="59" borderId="47" xfId="221" applyFont="1" applyFill="1" applyBorder="1" applyAlignment="1" applyProtection="1">
      <alignment horizontal="left" vertical="center" indent="1"/>
      <protection/>
    </xf>
    <xf numFmtId="0" fontId="90" fillId="52" borderId="38" xfId="259" applyFont="1" applyFill="1" applyBorder="1" applyAlignment="1" applyProtection="1">
      <alignment horizontal="left" vertical="center" indent="1"/>
      <protection/>
    </xf>
    <xf numFmtId="0" fontId="90" fillId="52" borderId="39" xfId="259" applyFont="1" applyFill="1" applyBorder="1" applyAlignment="1" applyProtection="1">
      <alignment horizontal="left" vertical="center" indent="1"/>
      <protection/>
    </xf>
    <xf numFmtId="0" fontId="90" fillId="52" borderId="28" xfId="259" applyFont="1" applyFill="1" applyBorder="1" applyAlignment="1" applyProtection="1">
      <alignment horizontal="left" vertical="center" indent="1"/>
      <protection/>
    </xf>
    <xf numFmtId="0" fontId="90" fillId="52" borderId="29" xfId="259" applyFont="1" applyFill="1" applyBorder="1" applyAlignment="1" applyProtection="1">
      <alignment horizontal="left" vertical="center" indent="1"/>
      <protection/>
    </xf>
    <xf numFmtId="0" fontId="90" fillId="52" borderId="30" xfId="259" applyFont="1" applyFill="1" applyBorder="1" applyAlignment="1" applyProtection="1">
      <alignment horizontal="left" vertical="center" indent="1"/>
      <protection/>
    </xf>
    <xf numFmtId="0" fontId="90" fillId="52" borderId="31" xfId="259" applyFont="1" applyFill="1" applyBorder="1" applyAlignment="1" applyProtection="1">
      <alignment horizontal="left" vertical="center" indent="1"/>
      <protection/>
    </xf>
    <xf numFmtId="0" fontId="101" fillId="51" borderId="18" xfId="0" applyFont="1" applyFill="1" applyBorder="1" applyAlignment="1" applyProtection="1">
      <alignment horizontal="center"/>
      <protection/>
    </xf>
    <xf numFmtId="0" fontId="101" fillId="51" borderId="0" xfId="0" applyFont="1" applyFill="1" applyBorder="1" applyAlignment="1" applyProtection="1">
      <alignment horizontal="center"/>
      <protection/>
    </xf>
    <xf numFmtId="0" fontId="101" fillId="51" borderId="19" xfId="0" applyFont="1" applyFill="1" applyBorder="1" applyAlignment="1" applyProtection="1">
      <alignment horizontal="center"/>
      <protection/>
    </xf>
    <xf numFmtId="0" fontId="41" fillId="0" borderId="18" xfId="0" applyFont="1" applyBorder="1" applyAlignment="1" applyProtection="1">
      <alignment horizontal="center" vertical="center" wrapText="1"/>
      <protection/>
    </xf>
    <xf numFmtId="0" fontId="41" fillId="0" borderId="0" xfId="0" applyFont="1" applyBorder="1" applyAlignment="1" applyProtection="1">
      <alignment horizontal="center" vertical="center" wrapText="1"/>
      <protection/>
    </xf>
    <xf numFmtId="0" fontId="41" fillId="0" borderId="19" xfId="0" applyFont="1" applyBorder="1" applyAlignment="1" applyProtection="1">
      <alignment horizontal="center" vertical="center" wrapText="1"/>
      <protection/>
    </xf>
    <xf numFmtId="0" fontId="90" fillId="52" borderId="38" xfId="0" applyFont="1" applyFill="1" applyBorder="1" applyAlignment="1" applyProtection="1">
      <alignment horizontal="left" vertical="center" indent="1"/>
      <protection/>
    </xf>
    <xf numFmtId="0" fontId="90" fillId="52" borderId="39" xfId="0" applyFont="1" applyFill="1" applyBorder="1" applyAlignment="1" applyProtection="1">
      <alignment horizontal="left" vertical="center" indent="1"/>
      <protection/>
    </xf>
    <xf numFmtId="0" fontId="90" fillId="52" borderId="28" xfId="0" applyFont="1" applyFill="1" applyBorder="1" applyAlignment="1" applyProtection="1">
      <alignment horizontal="left" vertical="center" indent="1"/>
      <protection/>
    </xf>
    <xf numFmtId="0" fontId="90" fillId="52" borderId="29" xfId="0" applyFont="1" applyFill="1" applyBorder="1" applyAlignment="1" applyProtection="1">
      <alignment horizontal="left" vertical="center" indent="1"/>
      <protection/>
    </xf>
    <xf numFmtId="0" fontId="90" fillId="52" borderId="30" xfId="0" applyFont="1" applyFill="1" applyBorder="1" applyAlignment="1" applyProtection="1">
      <alignment horizontal="left" vertical="center" indent="1"/>
      <protection/>
    </xf>
    <xf numFmtId="0" fontId="90" fillId="52" borderId="31" xfId="0" applyFont="1" applyFill="1" applyBorder="1" applyAlignment="1" applyProtection="1">
      <alignment horizontal="left" vertical="center" indent="1"/>
      <protection/>
    </xf>
    <xf numFmtId="0" fontId="41" fillId="57" borderId="22" xfId="273" applyFont="1" applyFill="1" applyBorder="1" applyAlignment="1" applyProtection="1">
      <alignment horizontal="center" vertical="center" wrapText="1"/>
      <protection locked="0"/>
    </xf>
    <xf numFmtId="0" fontId="41" fillId="57" borderId="51" xfId="273" applyFont="1" applyFill="1" applyBorder="1" applyAlignment="1" applyProtection="1">
      <alignment horizontal="center" vertical="center" wrapText="1"/>
      <protection locked="0"/>
    </xf>
    <xf numFmtId="0" fontId="31" fillId="0" borderId="18" xfId="273" applyFont="1" applyBorder="1" applyAlignment="1" applyProtection="1">
      <alignment horizontal="left" vertical="center" indent="1"/>
      <protection/>
    </xf>
    <xf numFmtId="0" fontId="31" fillId="0" borderId="0" xfId="273" applyFont="1" applyBorder="1" applyAlignment="1" applyProtection="1">
      <alignment horizontal="left" vertical="center" indent="1"/>
      <protection/>
    </xf>
    <xf numFmtId="14" fontId="83" fillId="58" borderId="38" xfId="259" applyNumberFormat="1" applyFont="1" applyFill="1" applyBorder="1" applyAlignment="1" applyProtection="1">
      <alignment horizontal="left" vertical="center" wrapText="1" indent="1"/>
      <protection/>
    </xf>
    <xf numFmtId="14" fontId="83" fillId="58" borderId="39" xfId="259" applyNumberFormat="1" applyFont="1" applyFill="1" applyBorder="1" applyAlignment="1" applyProtection="1">
      <alignment horizontal="left" vertical="center" wrapText="1" indent="1"/>
      <protection/>
    </xf>
    <xf numFmtId="14" fontId="83" fillId="58" borderId="28" xfId="259" applyNumberFormat="1" applyFont="1" applyFill="1" applyBorder="1" applyAlignment="1" applyProtection="1">
      <alignment horizontal="left" vertical="center" wrapText="1" indent="1"/>
      <protection/>
    </xf>
    <xf numFmtId="14" fontId="83" fillId="58" borderId="18" xfId="259" applyNumberFormat="1" applyFont="1" applyFill="1" applyBorder="1" applyAlignment="1" applyProtection="1">
      <alignment horizontal="left" vertical="center" wrapText="1" indent="1"/>
      <protection/>
    </xf>
    <xf numFmtId="14" fontId="83" fillId="58" borderId="0" xfId="259" applyNumberFormat="1" applyFont="1" applyFill="1" applyBorder="1" applyAlignment="1" applyProtection="1">
      <alignment horizontal="left" vertical="center" wrapText="1" indent="1"/>
      <protection/>
    </xf>
    <xf numFmtId="14" fontId="83" fillId="58" borderId="19" xfId="259" applyNumberFormat="1" applyFont="1" applyFill="1" applyBorder="1" applyAlignment="1" applyProtection="1">
      <alignment horizontal="left" vertical="center" wrapText="1" indent="1"/>
      <protection/>
    </xf>
    <xf numFmtId="0" fontId="41" fillId="57" borderId="20" xfId="273" applyFont="1" applyFill="1" applyBorder="1" applyAlignment="1" applyProtection="1">
      <alignment horizontal="center" vertical="center"/>
      <protection locked="0"/>
    </xf>
    <xf numFmtId="0" fontId="41" fillId="57" borderId="53" xfId="273" applyFont="1" applyFill="1" applyBorder="1" applyAlignment="1" applyProtection="1">
      <alignment horizontal="center" vertical="center"/>
      <protection locked="0"/>
    </xf>
    <xf numFmtId="0" fontId="102" fillId="52" borderId="38" xfId="0" applyFont="1" applyFill="1" applyBorder="1" applyAlignment="1" applyProtection="1">
      <alignment horizontal="center" vertical="center"/>
      <protection/>
    </xf>
    <xf numFmtId="0" fontId="102" fillId="52" borderId="39" xfId="0" applyFont="1" applyFill="1" applyBorder="1" applyAlignment="1" applyProtection="1">
      <alignment horizontal="center" vertical="center"/>
      <protection/>
    </xf>
    <xf numFmtId="0" fontId="102" fillId="52" borderId="28" xfId="0" applyFont="1" applyFill="1" applyBorder="1" applyAlignment="1" applyProtection="1">
      <alignment horizontal="center" vertical="center"/>
      <protection/>
    </xf>
    <xf numFmtId="0" fontId="102" fillId="52" borderId="29" xfId="0" applyFont="1" applyFill="1" applyBorder="1" applyAlignment="1" applyProtection="1">
      <alignment horizontal="center" vertical="center"/>
      <protection/>
    </xf>
    <xf numFmtId="0" fontId="102" fillId="52" borderId="30" xfId="0" applyFont="1" applyFill="1" applyBorder="1" applyAlignment="1" applyProtection="1">
      <alignment horizontal="center" vertical="center"/>
      <protection/>
    </xf>
    <xf numFmtId="0" fontId="102" fillId="52" borderId="31" xfId="0" applyFont="1" applyFill="1" applyBorder="1" applyAlignment="1" applyProtection="1">
      <alignment horizontal="center" vertical="center"/>
      <protection/>
    </xf>
    <xf numFmtId="0" fontId="102" fillId="52" borderId="18" xfId="0" applyFont="1" applyFill="1" applyBorder="1" applyAlignment="1" applyProtection="1">
      <alignment horizontal="center" vertical="center"/>
      <protection/>
    </xf>
    <xf numFmtId="0" fontId="102" fillId="52" borderId="0" xfId="0" applyFont="1" applyFill="1" applyBorder="1" applyAlignment="1" applyProtection="1">
      <alignment horizontal="center" vertical="center"/>
      <protection/>
    </xf>
    <xf numFmtId="0" fontId="102" fillId="52" borderId="19" xfId="0" applyFont="1" applyFill="1" applyBorder="1" applyAlignment="1" applyProtection="1">
      <alignment horizontal="center" vertical="center"/>
      <protection/>
    </xf>
    <xf numFmtId="0" fontId="41" fillId="57" borderId="22" xfId="273" applyFont="1" applyFill="1" applyBorder="1" applyAlignment="1" applyProtection="1">
      <alignment horizontal="center" vertical="center" wrapText="1"/>
      <protection/>
    </xf>
    <xf numFmtId="0" fontId="83" fillId="53" borderId="22" xfId="273" applyFont="1" applyFill="1" applyBorder="1" applyAlignment="1" applyProtection="1">
      <alignment horizontal="center" vertical="top"/>
      <protection/>
    </xf>
    <xf numFmtId="0" fontId="83" fillId="53" borderId="51" xfId="273" applyFont="1" applyFill="1" applyBorder="1" applyAlignment="1" applyProtection="1">
      <alignment horizontal="center" vertical="top"/>
      <protection/>
    </xf>
    <xf numFmtId="0" fontId="86" fillId="0" borderId="18" xfId="273" applyFont="1" applyBorder="1" applyAlignment="1" applyProtection="1">
      <alignment horizontal="right"/>
      <protection/>
    </xf>
    <xf numFmtId="0" fontId="54" fillId="0" borderId="18" xfId="0" applyFont="1" applyBorder="1" applyAlignment="1" applyProtection="1">
      <alignment horizontal="center" vertical="center" wrapText="1"/>
      <protection/>
    </xf>
    <xf numFmtId="0" fontId="54" fillId="0" borderId="0" xfId="0" applyFont="1" applyBorder="1" applyAlignment="1" applyProtection="1">
      <alignment horizontal="center" vertical="center" wrapText="1"/>
      <protection/>
    </xf>
    <xf numFmtId="0" fontId="54" fillId="0" borderId="19" xfId="0" applyFont="1" applyBorder="1" applyAlignment="1" applyProtection="1">
      <alignment horizontal="center" vertical="center" wrapText="1"/>
      <protection/>
    </xf>
    <xf numFmtId="0" fontId="90" fillId="52" borderId="18" xfId="273" applyFont="1" applyFill="1" applyBorder="1" applyAlignment="1" applyProtection="1">
      <alignment horizontal="center"/>
      <protection/>
    </xf>
    <xf numFmtId="0" fontId="90" fillId="52" borderId="0" xfId="273" applyFont="1" applyFill="1" applyBorder="1" applyAlignment="1" applyProtection="1">
      <alignment horizontal="center"/>
      <protection/>
    </xf>
    <xf numFmtId="0" fontId="90" fillId="52" borderId="19" xfId="273" applyFont="1" applyFill="1" applyBorder="1" applyAlignment="1" applyProtection="1">
      <alignment horizontal="center"/>
      <protection/>
    </xf>
    <xf numFmtId="0" fontId="83" fillId="57" borderId="22" xfId="273" applyFont="1" applyFill="1" applyBorder="1" applyAlignment="1" applyProtection="1">
      <alignment horizontal="center" vertical="top"/>
      <protection/>
    </xf>
    <xf numFmtId="0" fontId="29" fillId="57" borderId="19" xfId="273" applyFont="1" applyFill="1" applyBorder="1" applyAlignment="1" applyProtection="1">
      <alignment horizontal="center" vertical="center" wrapText="1"/>
      <protection/>
    </xf>
    <xf numFmtId="0" fontId="29" fillId="57" borderId="51" xfId="273" applyFont="1" applyFill="1" applyBorder="1" applyAlignment="1" applyProtection="1">
      <alignment horizontal="center" vertical="center" wrapText="1"/>
      <protection/>
    </xf>
    <xf numFmtId="14" fontId="41" fillId="57" borderId="22" xfId="273" applyNumberFormat="1" applyFont="1" applyFill="1" applyBorder="1" applyAlignment="1" applyProtection="1">
      <alignment horizontal="center" vertical="center" wrapText="1"/>
      <protection/>
    </xf>
    <xf numFmtId="14" fontId="41" fillId="57" borderId="51" xfId="273" applyNumberFormat="1" applyFont="1" applyFill="1" applyBorder="1" applyAlignment="1" applyProtection="1">
      <alignment horizontal="center" vertical="center" wrapText="1"/>
      <protection/>
    </xf>
    <xf numFmtId="0" fontId="85" fillId="0" borderId="18" xfId="273" applyFont="1" applyBorder="1" applyAlignment="1" applyProtection="1">
      <alignment horizontal="right"/>
      <protection/>
    </xf>
    <xf numFmtId="0" fontId="31" fillId="59" borderId="38" xfId="0" applyFont="1" applyFill="1" applyBorder="1" applyAlignment="1" applyProtection="1">
      <alignment horizontal="left" vertical="center" indent="1"/>
      <protection/>
    </xf>
    <xf numFmtId="0" fontId="31" fillId="59" borderId="39" xfId="0" applyFont="1" applyFill="1" applyBorder="1" applyAlignment="1" applyProtection="1">
      <alignment horizontal="left" vertical="center" indent="1"/>
      <protection/>
    </xf>
    <xf numFmtId="0" fontId="31" fillId="59" borderId="28" xfId="0" applyFont="1" applyFill="1" applyBorder="1" applyAlignment="1" applyProtection="1">
      <alignment horizontal="left" vertical="center" indent="1"/>
      <protection/>
    </xf>
    <xf numFmtId="0" fontId="31" fillId="59" borderId="29" xfId="0" applyFont="1" applyFill="1" applyBorder="1" applyAlignment="1" applyProtection="1">
      <alignment horizontal="left" vertical="center" indent="1"/>
      <protection/>
    </xf>
    <xf numFmtId="0" fontId="31" fillId="59" borderId="30" xfId="0" applyFont="1" applyFill="1" applyBorder="1" applyAlignment="1" applyProtection="1">
      <alignment horizontal="left" vertical="center" indent="1"/>
      <protection/>
    </xf>
    <xf numFmtId="0" fontId="31" fillId="59" borderId="31" xfId="0" applyFont="1" applyFill="1" applyBorder="1" applyAlignment="1" applyProtection="1">
      <alignment horizontal="left" vertical="center" indent="1"/>
      <protection/>
    </xf>
    <xf numFmtId="0" fontId="0" fillId="58" borderId="38" xfId="0" applyFont="1" applyFill="1" applyBorder="1" applyAlignment="1" applyProtection="1">
      <alignment horizontal="left" vertical="center" wrapText="1" indent="1"/>
      <protection/>
    </xf>
    <xf numFmtId="0" fontId="0" fillId="58" borderId="39" xfId="0" applyFont="1" applyFill="1" applyBorder="1" applyAlignment="1" applyProtection="1">
      <alignment horizontal="left" vertical="center" wrapText="1" indent="1"/>
      <protection/>
    </xf>
    <xf numFmtId="0" fontId="0" fillId="58" borderId="28" xfId="0" applyFont="1" applyFill="1" applyBorder="1" applyAlignment="1" applyProtection="1">
      <alignment horizontal="left" vertical="center" wrapText="1" indent="1"/>
      <protection/>
    </xf>
    <xf numFmtId="0" fontId="0" fillId="58" borderId="18" xfId="0" applyFont="1" applyFill="1" applyBorder="1" applyAlignment="1" applyProtection="1">
      <alignment horizontal="left" vertical="center" wrapText="1" indent="1"/>
      <protection/>
    </xf>
    <xf numFmtId="0" fontId="0" fillId="58" borderId="0" xfId="0" applyFont="1" applyFill="1" applyBorder="1" applyAlignment="1" applyProtection="1">
      <alignment horizontal="left" vertical="center" wrapText="1" indent="1"/>
      <protection/>
    </xf>
    <xf numFmtId="0" fontId="0" fillId="58" borderId="19" xfId="0" applyFont="1" applyFill="1" applyBorder="1" applyAlignment="1" applyProtection="1">
      <alignment horizontal="left" vertical="center" wrapText="1" indent="1"/>
      <protection/>
    </xf>
    <xf numFmtId="0" fontId="0" fillId="58" borderId="29" xfId="0" applyFont="1" applyFill="1" applyBorder="1" applyAlignment="1" applyProtection="1">
      <alignment horizontal="left" vertical="center" wrapText="1" indent="1"/>
      <protection/>
    </xf>
    <xf numFmtId="0" fontId="0" fillId="58" borderId="30" xfId="0" applyFont="1" applyFill="1" applyBorder="1" applyAlignment="1" applyProtection="1">
      <alignment horizontal="left" vertical="center" wrapText="1" indent="1"/>
      <protection/>
    </xf>
    <xf numFmtId="0" fontId="0" fillId="58" borderId="31" xfId="0" applyFont="1" applyFill="1" applyBorder="1" applyAlignment="1" applyProtection="1">
      <alignment horizontal="left" vertical="center" wrapText="1" indent="1"/>
      <protection/>
    </xf>
    <xf numFmtId="0" fontId="31" fillId="0" borderId="0" xfId="273" applyFont="1" applyBorder="1" applyAlignment="1" applyProtection="1">
      <alignment horizontal="left" vertical="top" wrapText="1" indent="1"/>
      <protection/>
    </xf>
    <xf numFmtId="0" fontId="89" fillId="58" borderId="38" xfId="221" applyFont="1" applyFill="1" applyBorder="1" applyAlignment="1" applyProtection="1">
      <alignment horizontal="left" vertical="center" wrapText="1" indent="1"/>
      <protection/>
    </xf>
    <xf numFmtId="0" fontId="89" fillId="58" borderId="39" xfId="221" applyFont="1" applyFill="1" applyBorder="1" applyAlignment="1" applyProtection="1">
      <alignment horizontal="left" vertical="center" wrapText="1" indent="1"/>
      <protection/>
    </xf>
    <xf numFmtId="0" fontId="89" fillId="58" borderId="28" xfId="221" applyFont="1" applyFill="1" applyBorder="1" applyAlignment="1" applyProtection="1">
      <alignment horizontal="left" vertical="center" wrapText="1" indent="1"/>
      <protection/>
    </xf>
    <xf numFmtId="0" fontId="89" fillId="58" borderId="18" xfId="221" applyFont="1" applyFill="1" applyBorder="1" applyAlignment="1" applyProtection="1">
      <alignment horizontal="left" vertical="center" wrapText="1" indent="1"/>
      <protection/>
    </xf>
    <xf numFmtId="0" fontId="89" fillId="58" borderId="0" xfId="221" applyFont="1" applyFill="1" applyBorder="1" applyAlignment="1" applyProtection="1">
      <alignment horizontal="left" vertical="center" wrapText="1" indent="1"/>
      <protection/>
    </xf>
    <xf numFmtId="0" fontId="89" fillId="58" borderId="19" xfId="221" applyFont="1" applyFill="1" applyBorder="1" applyAlignment="1" applyProtection="1">
      <alignment horizontal="left" vertical="center" wrapText="1" indent="1"/>
      <protection/>
    </xf>
    <xf numFmtId="0" fontId="89" fillId="58" borderId="29" xfId="221" applyFont="1" applyFill="1" applyBorder="1" applyAlignment="1" applyProtection="1">
      <alignment horizontal="left" vertical="center" wrapText="1" indent="1"/>
      <protection/>
    </xf>
    <xf numFmtId="0" fontId="89" fillId="58" borderId="30" xfId="221" applyFont="1" applyFill="1" applyBorder="1" applyAlignment="1" applyProtection="1">
      <alignment horizontal="left" vertical="center" wrapText="1" indent="1"/>
      <protection/>
    </xf>
    <xf numFmtId="0" fontId="89" fillId="58" borderId="31" xfId="221" applyFont="1" applyFill="1" applyBorder="1" applyAlignment="1" applyProtection="1">
      <alignment horizontal="left" vertical="center" wrapText="1" indent="1"/>
      <protection/>
    </xf>
    <xf numFmtId="0" fontId="89" fillId="58" borderId="38" xfId="0" applyFont="1" applyFill="1" applyBorder="1" applyAlignment="1" applyProtection="1">
      <alignment horizontal="left" vertical="center" wrapText="1" indent="1"/>
      <protection/>
    </xf>
    <xf numFmtId="0" fontId="89" fillId="58" borderId="39" xfId="0" applyFont="1" applyFill="1" applyBorder="1" applyAlignment="1" applyProtection="1">
      <alignment horizontal="left" vertical="center" wrapText="1" indent="1"/>
      <protection/>
    </xf>
    <xf numFmtId="0" fontId="89" fillId="58" borderId="28" xfId="0" applyFont="1" applyFill="1" applyBorder="1" applyAlignment="1" applyProtection="1">
      <alignment horizontal="left" vertical="center" wrapText="1" indent="1"/>
      <protection/>
    </xf>
    <xf numFmtId="0" fontId="89" fillId="58" borderId="18" xfId="0" applyFont="1" applyFill="1" applyBorder="1" applyAlignment="1" applyProtection="1">
      <alignment horizontal="left" vertical="center" wrapText="1" indent="1"/>
      <protection/>
    </xf>
    <xf numFmtId="0" fontId="89" fillId="58" borderId="0" xfId="0" applyFont="1" applyFill="1" applyBorder="1" applyAlignment="1" applyProtection="1">
      <alignment horizontal="left" vertical="center" wrapText="1" indent="1"/>
      <protection/>
    </xf>
    <xf numFmtId="0" fontId="89" fillId="58" borderId="19" xfId="0" applyFont="1" applyFill="1" applyBorder="1" applyAlignment="1" applyProtection="1">
      <alignment horizontal="left" vertical="center" wrapText="1" indent="1"/>
      <protection/>
    </xf>
    <xf numFmtId="0" fontId="89" fillId="58" borderId="29" xfId="0" applyFont="1" applyFill="1" applyBorder="1" applyAlignment="1" applyProtection="1">
      <alignment horizontal="left" vertical="center" wrapText="1" indent="1"/>
      <protection/>
    </xf>
    <xf numFmtId="0" fontId="89" fillId="58" borderId="30" xfId="0" applyFont="1" applyFill="1" applyBorder="1" applyAlignment="1" applyProtection="1">
      <alignment horizontal="left" vertical="center" wrapText="1" indent="1"/>
      <protection/>
    </xf>
    <xf numFmtId="0" fontId="89" fillId="58" borderId="31" xfId="0" applyFont="1" applyFill="1" applyBorder="1" applyAlignment="1" applyProtection="1">
      <alignment horizontal="left" vertical="center" wrapText="1" indent="1"/>
      <protection/>
    </xf>
    <xf numFmtId="0" fontId="103" fillId="52" borderId="50" xfId="221" applyFont="1" applyFill="1" applyBorder="1" applyAlignment="1" applyProtection="1">
      <alignment horizontal="center" vertical="center" wrapText="1"/>
      <protection/>
    </xf>
    <xf numFmtId="0" fontId="103" fillId="52" borderId="46" xfId="221" applyFont="1" applyFill="1" applyBorder="1" applyAlignment="1" applyProtection="1">
      <alignment horizontal="center" vertical="center" wrapText="1"/>
      <protection/>
    </xf>
    <xf numFmtId="0" fontId="103" fillId="52" borderId="47" xfId="221" applyFont="1" applyFill="1" applyBorder="1" applyAlignment="1" applyProtection="1">
      <alignment horizontal="center" vertical="center" wrapText="1"/>
      <protection/>
    </xf>
    <xf numFmtId="0" fontId="90" fillId="52" borderId="50" xfId="272" applyFont="1" applyFill="1" applyBorder="1" applyAlignment="1" applyProtection="1">
      <alignment horizontal="center" vertical="center" wrapText="1"/>
      <protection/>
    </xf>
    <xf numFmtId="0" fontId="90" fillId="52" borderId="46" xfId="272" applyFont="1" applyFill="1" applyBorder="1" applyAlignment="1" applyProtection="1">
      <alignment horizontal="center" vertical="center" wrapText="1"/>
      <protection/>
    </xf>
    <xf numFmtId="0" fontId="90" fillId="52" borderId="47" xfId="272" applyFont="1" applyFill="1" applyBorder="1" applyAlignment="1" applyProtection="1">
      <alignment horizontal="center" vertical="center" wrapText="1"/>
      <protection/>
    </xf>
    <xf numFmtId="0" fontId="30" fillId="52" borderId="38" xfId="272" applyFont="1" applyFill="1" applyBorder="1" applyAlignment="1" applyProtection="1">
      <alignment horizontal="center" vertical="center" wrapText="1"/>
      <protection/>
    </xf>
    <xf numFmtId="0" fontId="90" fillId="52" borderId="39" xfId="272" applyFont="1" applyFill="1" applyBorder="1" applyAlignment="1" applyProtection="1">
      <alignment horizontal="center" vertical="center" wrapText="1"/>
      <protection/>
    </xf>
    <xf numFmtId="0" fontId="90" fillId="52" borderId="28" xfId="272" applyFont="1" applyFill="1" applyBorder="1" applyAlignment="1" applyProtection="1">
      <alignment horizontal="center" vertical="center" wrapText="1"/>
      <protection/>
    </xf>
    <xf numFmtId="0" fontId="30" fillId="52" borderId="50" xfId="272" applyFont="1" applyFill="1" applyBorder="1" applyAlignment="1" applyProtection="1">
      <alignment horizontal="center" vertical="center" wrapText="1"/>
      <protection/>
    </xf>
    <xf numFmtId="0" fontId="82" fillId="6" borderId="23" xfId="0" applyFont="1" applyFill="1" applyBorder="1" applyAlignment="1">
      <alignment horizontal="center" vertical="center"/>
    </xf>
    <xf numFmtId="0" fontId="82" fillId="6" borderId="22" xfId="0" applyFont="1" applyFill="1" applyBorder="1" applyAlignment="1">
      <alignment horizontal="center" vertical="center"/>
    </xf>
    <xf numFmtId="0" fontId="82" fillId="0" borderId="0" xfId="0" applyFont="1" applyAlignment="1">
      <alignment horizontal="center"/>
    </xf>
    <xf numFmtId="0" fontId="83" fillId="6" borderId="54" xfId="0" applyFont="1" applyFill="1" applyBorder="1" applyAlignment="1">
      <alignment horizontal="center" vertical="center"/>
    </xf>
    <xf numFmtId="0" fontId="83" fillId="6" borderId="55" xfId="0" applyFont="1" applyFill="1" applyBorder="1" applyAlignment="1">
      <alignment horizontal="center" vertical="center"/>
    </xf>
    <xf numFmtId="0" fontId="82" fillId="6" borderId="24" xfId="0" applyFont="1" applyFill="1" applyBorder="1" applyAlignment="1">
      <alignment horizontal="center" vertical="center"/>
    </xf>
    <xf numFmtId="0" fontId="82" fillId="6" borderId="25" xfId="0" applyFont="1" applyFill="1" applyBorder="1" applyAlignment="1">
      <alignment horizontal="center" vertical="center"/>
    </xf>
    <xf numFmtId="0" fontId="81" fillId="49" borderId="0" xfId="0" applyFont="1" applyFill="1" applyAlignment="1" applyProtection="1">
      <alignment horizontal="center" wrapText="1"/>
      <protection hidden="1"/>
    </xf>
    <xf numFmtId="0" fontId="84" fillId="50" borderId="38" xfId="0" applyFont="1" applyFill="1" applyBorder="1" applyAlignment="1">
      <alignment horizontal="center"/>
    </xf>
    <xf numFmtId="0" fontId="84" fillId="50" borderId="39" xfId="0" applyFont="1" applyFill="1" applyBorder="1" applyAlignment="1">
      <alignment horizontal="center"/>
    </xf>
    <xf numFmtId="0" fontId="82" fillId="49" borderId="26" xfId="0" applyFont="1" applyFill="1" applyBorder="1" applyAlignment="1">
      <alignment horizontal="center"/>
    </xf>
    <xf numFmtId="0" fontId="82" fillId="49" borderId="0" xfId="0" applyFont="1" applyFill="1" applyAlignment="1">
      <alignment horizontal="center"/>
    </xf>
    <xf numFmtId="0" fontId="82" fillId="49" borderId="22" xfId="0" applyFont="1" applyFill="1" applyBorder="1" applyAlignment="1">
      <alignment horizontal="center"/>
    </xf>
  </cellXfs>
  <cellStyles count="305">
    <cellStyle name="Normal" xfId="0"/>
    <cellStyle name="20% - Accent1" xfId="15"/>
    <cellStyle name="20% - Accent1 2" xfId="16"/>
    <cellStyle name="20% - Accent1 2 2" xfId="17"/>
    <cellStyle name="20% - Accent1 3" xfId="18"/>
    <cellStyle name="20% - Accent1 3 2" xfId="19"/>
    <cellStyle name="20% - Accent2" xfId="20"/>
    <cellStyle name="20% - Accent2 2" xfId="21"/>
    <cellStyle name="20% - Accent2 2 2" xfId="22"/>
    <cellStyle name="20% - Accent2 3" xfId="23"/>
    <cellStyle name="20% - Accent2 3 2" xfId="24"/>
    <cellStyle name="20% - Accent3" xfId="25"/>
    <cellStyle name="20% - Accent3 2" xfId="26"/>
    <cellStyle name="20% - Accent3 2 2" xfId="27"/>
    <cellStyle name="20% - Accent3 3" xfId="28"/>
    <cellStyle name="20% - Accent3 3 2" xfId="29"/>
    <cellStyle name="20% - Accent4" xfId="30"/>
    <cellStyle name="20% - Accent4 2" xfId="31"/>
    <cellStyle name="20% - Accent4 2 2" xfId="32"/>
    <cellStyle name="20% - Accent4 3" xfId="33"/>
    <cellStyle name="20% - Accent4 3 2" xfId="34"/>
    <cellStyle name="20% - Accent5" xfId="35"/>
    <cellStyle name="20% - Accent5 2" xfId="36"/>
    <cellStyle name="20% - Accent5 2 2" xfId="37"/>
    <cellStyle name="20% - Accent5 3" xfId="38"/>
    <cellStyle name="20% - Accent5 3 2" xfId="39"/>
    <cellStyle name="20% - Accent6" xfId="40"/>
    <cellStyle name="20% - Accent6 2" xfId="41"/>
    <cellStyle name="20% - Accent6 2 2" xfId="42"/>
    <cellStyle name="20% - Accent6 3" xfId="43"/>
    <cellStyle name="20% - Accent6 3 2" xfId="44"/>
    <cellStyle name="40% - Accent1" xfId="45"/>
    <cellStyle name="40% - Accent1 2" xfId="46"/>
    <cellStyle name="40% - Accent1 2 2" xfId="47"/>
    <cellStyle name="40% - Accent1 3" xfId="48"/>
    <cellStyle name="40% - Accent1 3 2" xfId="49"/>
    <cellStyle name="40% - Accent2" xfId="50"/>
    <cellStyle name="40% - Accent2 2" xfId="51"/>
    <cellStyle name="40% - Accent2 2 2" xfId="52"/>
    <cellStyle name="40% - Accent2 3" xfId="53"/>
    <cellStyle name="40% - Accent2 3 2" xfId="54"/>
    <cellStyle name="40% - Accent3" xfId="55"/>
    <cellStyle name="40% - Accent3 2" xfId="56"/>
    <cellStyle name="40% - Accent3 2 2" xfId="57"/>
    <cellStyle name="40% - Accent3 3" xfId="58"/>
    <cellStyle name="40% - Accent3 3 2" xfId="59"/>
    <cellStyle name="40% - Accent4" xfId="60"/>
    <cellStyle name="40% - Accent4 2" xfId="61"/>
    <cellStyle name="40% - Accent4 2 2" xfId="62"/>
    <cellStyle name="40% - Accent4 3" xfId="63"/>
    <cellStyle name="40% - Accent4 3 2" xfId="64"/>
    <cellStyle name="40% - Accent5" xfId="65"/>
    <cellStyle name="40% - Accent5 2" xfId="66"/>
    <cellStyle name="40% - Accent5 2 2" xfId="67"/>
    <cellStyle name="40% - Accent5 3" xfId="68"/>
    <cellStyle name="40% - Accent5 3 2" xfId="69"/>
    <cellStyle name="40% - Accent6" xfId="70"/>
    <cellStyle name="40% - Accent6 2" xfId="71"/>
    <cellStyle name="40% - Accent6 2 2" xfId="72"/>
    <cellStyle name="40% - Accent6 3" xfId="73"/>
    <cellStyle name="40% - Accent6 3 2" xfId="74"/>
    <cellStyle name="60% - Accent1" xfId="75"/>
    <cellStyle name="60% - Accent1 2" xfId="76"/>
    <cellStyle name="60% - Accent1 3" xfId="77"/>
    <cellStyle name="60% - Accent2" xfId="78"/>
    <cellStyle name="60% - Accent2 2" xfId="79"/>
    <cellStyle name="60% - Accent2 3" xfId="80"/>
    <cellStyle name="60% - Accent3" xfId="81"/>
    <cellStyle name="60% - Accent3 2" xfId="82"/>
    <cellStyle name="60% - Accent3 3" xfId="83"/>
    <cellStyle name="60% - Accent4" xfId="84"/>
    <cellStyle name="60% - Accent4 2" xfId="85"/>
    <cellStyle name="60% - Accent4 3" xfId="86"/>
    <cellStyle name="60% - Accent5" xfId="87"/>
    <cellStyle name="60% - Accent5 2" xfId="88"/>
    <cellStyle name="60% - Accent5 3" xfId="89"/>
    <cellStyle name="60% - Accent6" xfId="90"/>
    <cellStyle name="60% - Accent6 2" xfId="91"/>
    <cellStyle name="60% - Accent6 3" xfId="92"/>
    <cellStyle name="Accent1" xfId="93"/>
    <cellStyle name="Accent1 2" xfId="94"/>
    <cellStyle name="Accent1 3" xfId="95"/>
    <cellStyle name="Accent2" xfId="96"/>
    <cellStyle name="Accent2 2" xfId="97"/>
    <cellStyle name="Accent2 3" xfId="98"/>
    <cellStyle name="Accent3" xfId="99"/>
    <cellStyle name="Accent3 2" xfId="100"/>
    <cellStyle name="Accent3 3" xfId="101"/>
    <cellStyle name="Accent4" xfId="102"/>
    <cellStyle name="Accent4 2" xfId="103"/>
    <cellStyle name="Accent4 3" xfId="104"/>
    <cellStyle name="Accent5" xfId="105"/>
    <cellStyle name="Accent5 2" xfId="106"/>
    <cellStyle name="Accent5 3" xfId="107"/>
    <cellStyle name="Accent6" xfId="108"/>
    <cellStyle name="Accent6 2" xfId="109"/>
    <cellStyle name="Accent6 3" xfId="110"/>
    <cellStyle name="Bad" xfId="111"/>
    <cellStyle name="Bad 2" xfId="112"/>
    <cellStyle name="Bad 3" xfId="113"/>
    <cellStyle name="Calculation" xfId="114"/>
    <cellStyle name="Calculation 2" xfId="115"/>
    <cellStyle name="Calculation 2 2" xfId="116"/>
    <cellStyle name="Calculation 3" xfId="117"/>
    <cellStyle name="Calculation 3 2" xfId="118"/>
    <cellStyle name="Check Cell" xfId="119"/>
    <cellStyle name="Check Cell 2" xfId="120"/>
    <cellStyle name="Check Cell 3" xfId="121"/>
    <cellStyle name="Comma" xfId="122"/>
    <cellStyle name="Comma [0]" xfId="123"/>
    <cellStyle name="Comma 10" xfId="124"/>
    <cellStyle name="Comma 11" xfId="125"/>
    <cellStyle name="Comma 2" xfId="126"/>
    <cellStyle name="Comma 2 2" xfId="127"/>
    <cellStyle name="Comma 2 3" xfId="128"/>
    <cellStyle name="Comma 2 4" xfId="129"/>
    <cellStyle name="Comma 2 5" xfId="130"/>
    <cellStyle name="Comma 3" xfId="131"/>
    <cellStyle name="Comma 3 2" xfId="132"/>
    <cellStyle name="Comma 3 3" xfId="133"/>
    <cellStyle name="Comma 4" xfId="134"/>
    <cellStyle name="Comma 5" xfId="135"/>
    <cellStyle name="Comma 5 2" xfId="136"/>
    <cellStyle name="Comma 6" xfId="137"/>
    <cellStyle name="Comma 6 2" xfId="138"/>
    <cellStyle name="Comma 7" xfId="139"/>
    <cellStyle name="Comma 7 2" xfId="140"/>
    <cellStyle name="Comma 8" xfId="141"/>
    <cellStyle name="Comma 9" xfId="142"/>
    <cellStyle name="Currency" xfId="143"/>
    <cellStyle name="Currency [0]" xfId="144"/>
    <cellStyle name="Currency 10" xfId="145"/>
    <cellStyle name="Currency 10 2" xfId="146"/>
    <cellStyle name="Currency 11" xfId="147"/>
    <cellStyle name="Currency 11 2" xfId="148"/>
    <cellStyle name="Currency 12" xfId="149"/>
    <cellStyle name="Currency 13" xfId="150"/>
    <cellStyle name="Currency 14" xfId="151"/>
    <cellStyle name="Currency 2" xfId="152"/>
    <cellStyle name="Currency 2 2" xfId="153"/>
    <cellStyle name="Currency 2 3" xfId="154"/>
    <cellStyle name="Currency 3" xfId="155"/>
    <cellStyle name="Currency 3 2" xfId="156"/>
    <cellStyle name="Currency 3 3" xfId="157"/>
    <cellStyle name="Currency 4" xfId="158"/>
    <cellStyle name="Currency 4 2" xfId="159"/>
    <cellStyle name="Currency 5" xfId="160"/>
    <cellStyle name="Currency 5 2" xfId="161"/>
    <cellStyle name="Currency 6" xfId="162"/>
    <cellStyle name="Currency 6 2" xfId="163"/>
    <cellStyle name="Currency 7" xfId="164"/>
    <cellStyle name="Currency 7 2" xfId="165"/>
    <cellStyle name="Currency 8" xfId="166"/>
    <cellStyle name="Currency 8 2" xfId="167"/>
    <cellStyle name="Currency 9" xfId="168"/>
    <cellStyle name="Explanatory Text" xfId="169"/>
    <cellStyle name="Explanatory Text 2" xfId="170"/>
    <cellStyle name="Explanatory Text 3" xfId="171"/>
    <cellStyle name="Good" xfId="172"/>
    <cellStyle name="Good 2" xfId="173"/>
    <cellStyle name="Good 3" xfId="174"/>
    <cellStyle name="Heading 1" xfId="175"/>
    <cellStyle name="Heading 1 2" xfId="176"/>
    <cellStyle name="Heading 1 3" xfId="177"/>
    <cellStyle name="Heading 2" xfId="178"/>
    <cellStyle name="Heading 2 2" xfId="179"/>
    <cellStyle name="Heading 2 3" xfId="180"/>
    <cellStyle name="Heading 3" xfId="181"/>
    <cellStyle name="Heading 3 2" xfId="182"/>
    <cellStyle name="Heading 3 3" xfId="183"/>
    <cellStyle name="Heading 4" xfId="184"/>
    <cellStyle name="Heading 4 2" xfId="185"/>
    <cellStyle name="Heading 4 3" xfId="186"/>
    <cellStyle name="Input" xfId="187"/>
    <cellStyle name="Input 2" xfId="188"/>
    <cellStyle name="Input 2 2" xfId="189"/>
    <cellStyle name="Input 3" xfId="190"/>
    <cellStyle name="Input 3 2" xfId="191"/>
    <cellStyle name="Linked Cell" xfId="192"/>
    <cellStyle name="Linked Cell 2" xfId="193"/>
    <cellStyle name="Linked Cell 3" xfId="194"/>
    <cellStyle name="Neutral" xfId="195"/>
    <cellStyle name="Neutral 2" xfId="196"/>
    <cellStyle name="Neutral 3" xfId="197"/>
    <cellStyle name="Normal 10" xfId="198"/>
    <cellStyle name="Normal 10 2" xfId="199"/>
    <cellStyle name="Normal 11" xfId="200"/>
    <cellStyle name="Normal 11 2" xfId="201"/>
    <cellStyle name="Normal 11 3" xfId="202"/>
    <cellStyle name="Normal 12" xfId="203"/>
    <cellStyle name="Normal 12 2" xfId="204"/>
    <cellStyle name="Normal 12 2 2" xfId="205"/>
    <cellStyle name="Normal 12 3" xfId="206"/>
    <cellStyle name="Normal 13" xfId="207"/>
    <cellStyle name="Normal 13 2" xfId="208"/>
    <cellStyle name="Normal 13 3" xfId="209"/>
    <cellStyle name="Normal 14" xfId="210"/>
    <cellStyle name="Normal 14 2" xfId="211"/>
    <cellStyle name="Normal 15" xfId="212"/>
    <cellStyle name="Normal 15 2" xfId="213"/>
    <cellStyle name="Normal 16" xfId="214"/>
    <cellStyle name="Normal 16 2" xfId="215"/>
    <cellStyle name="Normal 17" xfId="216"/>
    <cellStyle name="Normal 17 2" xfId="217"/>
    <cellStyle name="Normal 18" xfId="218"/>
    <cellStyle name="Normal 18 2" xfId="219"/>
    <cellStyle name="Normal 19" xfId="220"/>
    <cellStyle name="Normal 2" xfId="221"/>
    <cellStyle name="Normal 2 2" xfId="222"/>
    <cellStyle name="Normal 2 2 2" xfId="223"/>
    <cellStyle name="Normal 2 3" xfId="224"/>
    <cellStyle name="Normal 2 3 2" xfId="225"/>
    <cellStyle name="Normal 2 4" xfId="226"/>
    <cellStyle name="Normal 2 4 2" xfId="227"/>
    <cellStyle name="Normal 2 4 3" xfId="228"/>
    <cellStyle name="Normal 2 5" xfId="229"/>
    <cellStyle name="Normal 2 6" xfId="230"/>
    <cellStyle name="Normal 2 7" xfId="231"/>
    <cellStyle name="Normal 20" xfId="232"/>
    <cellStyle name="Normal 21" xfId="233"/>
    <cellStyle name="Normal 22"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2 2" xfId="244"/>
    <cellStyle name="Normal 3 2 2 2" xfId="245"/>
    <cellStyle name="Normal 3 2 3" xfId="246"/>
    <cellStyle name="Normal 3 3" xfId="247"/>
    <cellStyle name="Normal 3 3 2" xfId="248"/>
    <cellStyle name="Normal 3 4" xfId="249"/>
    <cellStyle name="Normal 3 5" xfId="250"/>
    <cellStyle name="Normal 30" xfId="251"/>
    <cellStyle name="Normal 31" xfId="252"/>
    <cellStyle name="Normal 32" xfId="253"/>
    <cellStyle name="Normal 33" xfId="254"/>
    <cellStyle name="Normal 34" xfId="255"/>
    <cellStyle name="Normal 35" xfId="256"/>
    <cellStyle name="Normal 36" xfId="257"/>
    <cellStyle name="Normal 37" xfId="258"/>
    <cellStyle name="Normal 38" xfId="259"/>
    <cellStyle name="Normal 39" xfId="260"/>
    <cellStyle name="Normal 4" xfId="261"/>
    <cellStyle name="Normal 4 2" xfId="262"/>
    <cellStyle name="Normal 4 2 2" xfId="263"/>
    <cellStyle name="Normal 4 3" xfId="264"/>
    <cellStyle name="Normal 4 4" xfId="265"/>
    <cellStyle name="Normal 4 5" xfId="266"/>
    <cellStyle name="Normal 4 6" xfId="267"/>
    <cellStyle name="Normal 4 7" xfId="268"/>
    <cellStyle name="Normal 40" xfId="269"/>
    <cellStyle name="Normal 41" xfId="270"/>
    <cellStyle name="Normal 42" xfId="271"/>
    <cellStyle name="Normal 43" xfId="272"/>
    <cellStyle name="Normal 44" xfId="273"/>
    <cellStyle name="Normal 45" xfId="274"/>
    <cellStyle name="Normal 5" xfId="275"/>
    <cellStyle name="Normal 5 2" xfId="276"/>
    <cellStyle name="Normal 5 2 2" xfId="277"/>
    <cellStyle name="Normal 5 3" xfId="278"/>
    <cellStyle name="Normal 6" xfId="279"/>
    <cellStyle name="Normal 6 2" xfId="280"/>
    <cellStyle name="Normal 6 3" xfId="281"/>
    <cellStyle name="Normal 7" xfId="282"/>
    <cellStyle name="Normal 7 2" xfId="283"/>
    <cellStyle name="Normal 8" xfId="284"/>
    <cellStyle name="Normal 8 2" xfId="285"/>
    <cellStyle name="Normal 8 3" xfId="286"/>
    <cellStyle name="Normal 9" xfId="287"/>
    <cellStyle name="Normal 9 2" xfId="288"/>
    <cellStyle name="Normal 9 3" xfId="289"/>
    <cellStyle name="Note" xfId="290"/>
    <cellStyle name="Note 2" xfId="291"/>
    <cellStyle name="Note 3" xfId="292"/>
    <cellStyle name="Note 3 2" xfId="293"/>
    <cellStyle name="Output" xfId="294"/>
    <cellStyle name="Output 2" xfId="295"/>
    <cellStyle name="Output 2 2" xfId="296"/>
    <cellStyle name="Output 3" xfId="297"/>
    <cellStyle name="Output 3 2" xfId="298"/>
    <cellStyle name="Percent" xfId="299"/>
    <cellStyle name="Percent 2" xfId="300"/>
    <cellStyle name="Percent 2 2" xfId="301"/>
    <cellStyle name="Percent 2 3" xfId="302"/>
    <cellStyle name="Percent 3" xfId="303"/>
    <cellStyle name="Percent 3 2" xfId="304"/>
    <cellStyle name="Percent 4" xfId="305"/>
    <cellStyle name="Percent 5" xfId="306"/>
    <cellStyle name="Style 1" xfId="307"/>
    <cellStyle name="Title" xfId="308"/>
    <cellStyle name="Title 2" xfId="309"/>
    <cellStyle name="Title 3" xfId="310"/>
    <cellStyle name="Total" xfId="311"/>
    <cellStyle name="Total 2" xfId="312"/>
    <cellStyle name="Total 2 2" xfId="313"/>
    <cellStyle name="Total 3" xfId="314"/>
    <cellStyle name="Total 3 2" xfId="315"/>
    <cellStyle name="Warning Text" xfId="316"/>
    <cellStyle name="Warning Text 2" xfId="317"/>
    <cellStyle name="Warning Text 3" xfId="318"/>
  </cellStyles>
  <dxfs count="2">
    <dxf>
      <font>
        <color theme="5"/>
      </font>
      <fill>
        <patternFill>
          <bgColor theme="5" tint="0.7999799847602844"/>
        </patternFill>
      </fill>
    </dxf>
    <dxf>
      <font>
        <color theme="5"/>
      </font>
      <fill>
        <patternFill>
          <bgColor theme="5" tint="0.799979984760284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1</xdr:row>
      <xdr:rowOff>0</xdr:rowOff>
    </xdr:from>
    <xdr:to>
      <xdr:col>25</xdr:col>
      <xdr:colOff>0</xdr:colOff>
      <xdr:row>2</xdr:row>
      <xdr:rowOff>0</xdr:rowOff>
    </xdr:to>
    <xdr:pic>
      <xdr:nvPicPr>
        <xdr:cNvPr id="1" name="Picture 8"/>
        <xdr:cNvPicPr preferRelativeResize="1">
          <a:picLocks noChangeAspect="1"/>
        </xdr:cNvPicPr>
      </xdr:nvPicPr>
      <xdr:blipFill>
        <a:blip r:embed="rId1"/>
        <a:stretch>
          <a:fillRect/>
        </a:stretch>
      </xdr:blipFill>
      <xdr:spPr>
        <a:xfrm>
          <a:off x="3667125" y="95250"/>
          <a:ext cx="56292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0</xdr:row>
      <xdr:rowOff>314325</xdr:rowOff>
    </xdr:from>
    <xdr:to>
      <xdr:col>14</xdr:col>
      <xdr:colOff>0</xdr:colOff>
      <xdr:row>1</xdr:row>
      <xdr:rowOff>219075</xdr:rowOff>
    </xdr:to>
    <xdr:pic>
      <xdr:nvPicPr>
        <xdr:cNvPr id="1" name="Picture 1"/>
        <xdr:cNvPicPr preferRelativeResize="1">
          <a:picLocks noChangeAspect="1"/>
        </xdr:cNvPicPr>
      </xdr:nvPicPr>
      <xdr:blipFill>
        <a:blip r:embed="rId1"/>
        <a:stretch>
          <a:fillRect/>
        </a:stretch>
      </xdr:blipFill>
      <xdr:spPr>
        <a:xfrm>
          <a:off x="3581400" y="314325"/>
          <a:ext cx="4857750" cy="514350"/>
        </a:xfrm>
        <a:prstGeom prst="rect">
          <a:avLst/>
        </a:prstGeom>
        <a:noFill/>
        <a:ln w="9525" cmpd="sng">
          <a:noFill/>
        </a:ln>
      </xdr:spPr>
    </xdr:pic>
    <xdr:clientData/>
  </xdr:twoCellAnchor>
  <xdr:twoCellAnchor>
    <xdr:from>
      <xdr:col>13</xdr:col>
      <xdr:colOff>542925</xdr:colOff>
      <xdr:row>1</xdr:row>
      <xdr:rowOff>219075</xdr:rowOff>
    </xdr:from>
    <xdr:to>
      <xdr:col>18</xdr:col>
      <xdr:colOff>38100</xdr:colOff>
      <xdr:row>10</xdr:row>
      <xdr:rowOff>9525</xdr:rowOff>
    </xdr:to>
    <xdr:sp>
      <xdr:nvSpPr>
        <xdr:cNvPr id="2" name="TextBox 3"/>
        <xdr:cNvSpPr txBox="1">
          <a:spLocks noChangeArrowheads="1"/>
        </xdr:cNvSpPr>
      </xdr:nvSpPr>
      <xdr:spPr>
        <a:xfrm>
          <a:off x="8439150" y="828675"/>
          <a:ext cx="2190750" cy="1800225"/>
        </a:xfrm>
        <a:prstGeom prst="rect">
          <a:avLst/>
        </a:prstGeom>
        <a:solidFill>
          <a:srgbClr val="F5A32B"/>
        </a:solidFill>
        <a:ln w="28575" cmpd="sng">
          <a:solidFill>
            <a:srgbClr val="FFFFFF"/>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Here's where we would display the order totals from the first tab....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3rd/4th rows would total the orders by location to match.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 will probably further tincker with how this looks. I'm open to suggestions for making this look cleaner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C442"/>
  <sheetViews>
    <sheetView showGridLines="0" tabSelected="1" view="pageLayout" zoomScale="93" zoomScaleNormal="85" zoomScaleSheetLayoutView="70" zoomScalePageLayoutView="93" workbookViewId="0" topLeftCell="A1">
      <selection activeCell="I13" sqref="I13:AG13"/>
    </sheetView>
  </sheetViews>
  <sheetFormatPr defaultColWidth="11.00390625" defaultRowHeight="15.75"/>
  <cols>
    <col min="1" max="1" width="1.00390625" style="182" customWidth="1"/>
    <col min="2" max="2" width="9.375" style="116" customWidth="1"/>
    <col min="3" max="3" width="2.125" style="116" customWidth="1"/>
    <col min="4" max="9" width="2.875" style="116" customWidth="1"/>
    <col min="10" max="10" width="3.125" style="116" customWidth="1"/>
    <col min="11" max="11" width="4.625" style="116" customWidth="1"/>
    <col min="12" max="12" width="2.875" style="116" customWidth="1"/>
    <col min="13" max="13" width="4.125" style="116" customWidth="1"/>
    <col min="14" max="14" width="3.625" style="116" customWidth="1"/>
    <col min="15" max="15" width="4.50390625" style="116" customWidth="1"/>
    <col min="16" max="16" width="3.125" style="116" customWidth="1"/>
    <col min="17" max="17" width="5.375" style="116" customWidth="1"/>
    <col min="18" max="18" width="6.375" style="116" customWidth="1"/>
    <col min="19" max="19" width="17.375" style="116" customWidth="1"/>
    <col min="20" max="20" width="11.125" style="116" customWidth="1"/>
    <col min="21" max="21" width="4.125" style="116" customWidth="1"/>
    <col min="22" max="22" width="5.375" style="116" customWidth="1"/>
    <col min="23" max="23" width="4.75390625" style="116" customWidth="1"/>
    <col min="24" max="24" width="4.125" style="116" customWidth="1"/>
    <col min="25" max="25" width="7.625" style="116" customWidth="1"/>
    <col min="26" max="26" width="4.125" style="116" customWidth="1"/>
    <col min="27" max="28" width="2.625" style="116" customWidth="1"/>
    <col min="29" max="29" width="1.12109375" style="116" customWidth="1"/>
    <col min="30" max="30" width="11.125" style="116" customWidth="1"/>
    <col min="31" max="31" width="2.875" style="116" customWidth="1"/>
    <col min="32" max="32" width="2.25390625" style="116" customWidth="1"/>
    <col min="33" max="33" width="11.125" style="116" customWidth="1"/>
    <col min="34" max="34" width="1.00390625" style="116" customWidth="1"/>
    <col min="35" max="35" width="27.25390625" style="116" hidden="1" customWidth="1"/>
    <col min="36" max="36" width="78.00390625" style="116" hidden="1" customWidth="1"/>
    <col min="37" max="37" width="18.50390625" style="116" hidden="1" customWidth="1"/>
    <col min="38" max="38" width="18.25390625" style="116" hidden="1" customWidth="1"/>
    <col min="39" max="39" width="16.125" style="116" hidden="1" customWidth="1"/>
    <col min="40" max="40" width="4.25390625" style="116" hidden="1" customWidth="1"/>
    <col min="41" max="41" width="6.125" style="116" hidden="1" customWidth="1"/>
    <col min="42" max="42" width="3.75390625" style="116" hidden="1" customWidth="1"/>
    <col min="43" max="43" width="5.125" style="116" hidden="1" customWidth="1"/>
    <col min="44" max="44" width="3.75390625" style="116" hidden="1" customWidth="1"/>
    <col min="45" max="45" width="4.875" style="116" hidden="1" customWidth="1"/>
    <col min="46" max="46" width="3.75390625" style="116" hidden="1" customWidth="1"/>
    <col min="47" max="47" width="5.50390625" style="116" hidden="1" customWidth="1"/>
    <col min="48" max="48" width="5.25390625" style="116" hidden="1" customWidth="1"/>
    <col min="49" max="62" width="4.875" style="116" hidden="1" customWidth="1"/>
    <col min="63" max="63" width="5.875" style="116" hidden="1" customWidth="1"/>
    <col min="64" max="64" width="5.625" style="116" hidden="1" customWidth="1"/>
    <col min="65" max="65" width="5.875" style="116" hidden="1" customWidth="1"/>
    <col min="66" max="66" width="4.875" style="116" hidden="1" customWidth="1"/>
    <col min="67" max="67" width="5.125" style="116" hidden="1" customWidth="1"/>
    <col min="68" max="68" width="4.875" style="116" hidden="1" customWidth="1"/>
    <col min="69" max="69" width="6.25390625" style="116" hidden="1" customWidth="1"/>
    <col min="70" max="70" width="5.875" style="116" hidden="1" customWidth="1"/>
    <col min="71" max="71" width="5.625" style="116" hidden="1" customWidth="1"/>
    <col min="72" max="72" width="5.875" style="116" hidden="1" customWidth="1"/>
    <col min="73" max="73" width="4.875" style="116" hidden="1" customWidth="1"/>
    <col min="74" max="74" width="5.25390625" style="116" hidden="1" customWidth="1"/>
    <col min="75" max="75" width="4.875" style="116" hidden="1" customWidth="1"/>
    <col min="76" max="76" width="6.25390625" style="116" hidden="1" customWidth="1"/>
    <col min="77" max="77" width="5.375" style="116" hidden="1" customWidth="1"/>
    <col min="78" max="78" width="5.625" style="116" hidden="1" customWidth="1"/>
    <col min="79" max="80" width="11.00390625" style="116" hidden="1" customWidth="1"/>
    <col min="81" max="81" width="60.50390625" style="116" hidden="1" customWidth="1"/>
    <col min="82" max="98" width="11.00390625" style="116" customWidth="1"/>
    <col min="99" max="16384" width="11.00390625" style="116" customWidth="1"/>
  </cols>
  <sheetData>
    <row r="1" spans="1:34" ht="7.5" customHeight="1" thickBot="1">
      <c r="A1" s="116"/>
      <c r="AH1" s="106"/>
    </row>
    <row r="2" spans="1:34" ht="73.5" customHeight="1" thickBot="1">
      <c r="A2" s="116"/>
      <c r="B2" s="65"/>
      <c r="C2" s="66"/>
      <c r="D2" s="66"/>
      <c r="E2" s="66"/>
      <c r="F2" s="66"/>
      <c r="G2" s="66"/>
      <c r="H2" s="66"/>
      <c r="I2" s="66"/>
      <c r="J2" s="66"/>
      <c r="K2" s="66"/>
      <c r="L2" s="66"/>
      <c r="M2" s="66"/>
      <c r="N2" s="66"/>
      <c r="O2" s="66"/>
      <c r="P2" s="66"/>
      <c r="Q2" s="66"/>
      <c r="R2" s="66"/>
      <c r="S2" s="66"/>
      <c r="T2" s="67"/>
      <c r="U2" s="67"/>
      <c r="V2" s="67"/>
      <c r="W2" s="67"/>
      <c r="X2" s="67"/>
      <c r="Y2" s="67"/>
      <c r="Z2" s="67"/>
      <c r="AA2" s="67"/>
      <c r="AB2" s="67"/>
      <c r="AC2" s="67"/>
      <c r="AD2" s="67"/>
      <c r="AE2" s="67"/>
      <c r="AF2" s="67"/>
      <c r="AG2" s="68"/>
      <c r="AH2" s="106"/>
    </row>
    <row r="3" spans="1:33" ht="7.5" customHeight="1" thickBot="1">
      <c r="A3" s="116"/>
      <c r="B3" s="425"/>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7"/>
    </row>
    <row r="4" spans="1:34" ht="18.75" customHeight="1">
      <c r="A4" s="116"/>
      <c r="B4" s="449" t="s">
        <v>123</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1"/>
      <c r="AH4" s="106"/>
    </row>
    <row r="5" spans="1:81" ht="19.5" thickBot="1">
      <c r="A5" s="116"/>
      <c r="B5" s="452" t="str">
        <f>AJ76&amp;" "&amp;TEXT(AJ80,"mm/dd/yy")&amp;")"</f>
        <v>Must be ordered at least 30 days in advance of the requested start date. (Please return by 12/20/20)</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4"/>
      <c r="AH5" s="106"/>
      <c r="AJ5" s="116" t="s">
        <v>154</v>
      </c>
      <c r="AK5" s="116" t="s">
        <v>154</v>
      </c>
      <c r="AL5" s="116" t="s">
        <v>154</v>
      </c>
      <c r="AM5" s="116" t="s">
        <v>154</v>
      </c>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row>
    <row r="6" spans="1:81" ht="18.75" hidden="1">
      <c r="A6" s="116"/>
      <c r="B6" s="455"/>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7"/>
      <c r="AH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row>
    <row r="7" spans="1:39" ht="35.25" customHeight="1">
      <c r="A7" s="116"/>
      <c r="B7" s="428" t="s">
        <v>232</v>
      </c>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30"/>
      <c r="AI7" s="150" t="s">
        <v>151</v>
      </c>
      <c r="AJ7" s="150" t="s">
        <v>153</v>
      </c>
      <c r="AK7" s="150" t="s">
        <v>153</v>
      </c>
      <c r="AL7" s="150" t="s">
        <v>153</v>
      </c>
      <c r="AM7" s="150" t="s">
        <v>153</v>
      </c>
    </row>
    <row r="8" spans="1:39" ht="18.75" customHeight="1" thickBot="1">
      <c r="A8" s="116"/>
      <c r="B8" s="462" t="s">
        <v>87</v>
      </c>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4"/>
      <c r="AI8" s="150" t="s">
        <v>237</v>
      </c>
      <c r="AJ8" s="150" t="s">
        <v>141</v>
      </c>
      <c r="AK8" s="150" t="s">
        <v>136</v>
      </c>
      <c r="AL8" s="150" t="s">
        <v>149</v>
      </c>
      <c r="AM8" s="150" t="s">
        <v>170</v>
      </c>
    </row>
    <row r="9" spans="1:39" ht="7.5" customHeight="1" hidden="1" thickBot="1">
      <c r="A9" s="116"/>
      <c r="B9" s="129"/>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1"/>
      <c r="AI9" s="150"/>
      <c r="AJ9" s="150"/>
      <c r="AK9" s="150"/>
      <c r="AL9" s="150"/>
      <c r="AM9" s="150"/>
    </row>
    <row r="10" spans="1:81" ht="15.75" customHeight="1">
      <c r="A10" s="116"/>
      <c r="B10" s="431" t="s">
        <v>182</v>
      </c>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3"/>
      <c r="AI10" s="150" t="s">
        <v>238</v>
      </c>
      <c r="AJ10" s="151" t="s">
        <v>137</v>
      </c>
      <c r="AK10" s="150" t="s">
        <v>147</v>
      </c>
      <c r="AL10" s="150" t="s">
        <v>146</v>
      </c>
      <c r="AM10" s="150" t="s">
        <v>171</v>
      </c>
      <c r="CC10" s="152"/>
    </row>
    <row r="11" spans="1:81" ht="15.75" customHeight="1" thickBot="1">
      <c r="A11" s="116"/>
      <c r="B11" s="434"/>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6"/>
      <c r="AI11" s="150" t="s">
        <v>239</v>
      </c>
      <c r="AJ11" s="150" t="s">
        <v>144</v>
      </c>
      <c r="AK11" s="150" t="s">
        <v>133</v>
      </c>
      <c r="AL11" s="150" t="s">
        <v>143</v>
      </c>
      <c r="AM11" s="150" t="s">
        <v>172</v>
      </c>
      <c r="CC11" s="153"/>
    </row>
    <row r="12" spans="1:81" ht="4.5" customHeight="1">
      <c r="A12" s="116"/>
      <c r="B12" s="69"/>
      <c r="C12" s="70"/>
      <c r="D12" s="70"/>
      <c r="E12" s="70"/>
      <c r="F12" s="70"/>
      <c r="G12" s="70"/>
      <c r="H12" s="70"/>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2"/>
      <c r="AI12" s="150" t="s">
        <v>156</v>
      </c>
      <c r="AJ12" s="150" t="s">
        <v>144</v>
      </c>
      <c r="AK12" s="150" t="s">
        <v>133</v>
      </c>
      <c r="AL12" s="150" t="s">
        <v>143</v>
      </c>
      <c r="AM12" s="150" t="s">
        <v>172</v>
      </c>
      <c r="CC12" s="154"/>
    </row>
    <row r="13" spans="1:81" ht="15.75" customHeight="1">
      <c r="A13" s="116"/>
      <c r="B13" s="346" t="s">
        <v>97</v>
      </c>
      <c r="C13" s="339"/>
      <c r="D13" s="339"/>
      <c r="E13" s="339"/>
      <c r="F13" s="339"/>
      <c r="G13" s="339"/>
      <c r="H13" s="339"/>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8"/>
      <c r="AI13" s="150" t="s">
        <v>240</v>
      </c>
      <c r="AJ13" s="150" t="s">
        <v>134</v>
      </c>
      <c r="AK13" s="150" t="s">
        <v>141</v>
      </c>
      <c r="AL13" s="150" t="s">
        <v>140</v>
      </c>
      <c r="AM13" s="150" t="s">
        <v>149</v>
      </c>
      <c r="CC13" s="154"/>
    </row>
    <row r="14" spans="1:81" ht="15.75" customHeight="1">
      <c r="A14" s="116"/>
      <c r="B14" s="439" t="s">
        <v>107</v>
      </c>
      <c r="C14" s="440"/>
      <c r="D14" s="440"/>
      <c r="E14" s="440"/>
      <c r="F14" s="440"/>
      <c r="G14" s="440"/>
      <c r="H14" s="440"/>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8"/>
      <c r="AI14" s="150" t="s">
        <v>241</v>
      </c>
      <c r="AJ14" s="150" t="s">
        <v>138</v>
      </c>
      <c r="AK14" s="150" t="s">
        <v>137</v>
      </c>
      <c r="AL14" s="150" t="s">
        <v>136</v>
      </c>
      <c r="AM14" s="150" t="s">
        <v>146</v>
      </c>
      <c r="CC14" s="153"/>
    </row>
    <row r="15" spans="1:81" ht="15.75">
      <c r="A15" s="116"/>
      <c r="B15" s="439" t="s">
        <v>45</v>
      </c>
      <c r="C15" s="440"/>
      <c r="D15" s="440"/>
      <c r="E15" s="440"/>
      <c r="F15" s="440"/>
      <c r="G15" s="440"/>
      <c r="H15" s="440"/>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8"/>
      <c r="AI15" s="150" t="s">
        <v>135</v>
      </c>
      <c r="AJ15" s="150" t="s">
        <v>236</v>
      </c>
      <c r="AK15" s="150" t="s">
        <v>144</v>
      </c>
      <c r="AL15" s="150" t="s">
        <v>147</v>
      </c>
      <c r="AM15" s="150" t="s">
        <v>143</v>
      </c>
      <c r="CC15" s="153"/>
    </row>
    <row r="16" spans="1:81" ht="15.75">
      <c r="A16" s="116"/>
      <c r="B16" s="439" t="s">
        <v>46</v>
      </c>
      <c r="C16" s="440"/>
      <c r="D16" s="440"/>
      <c r="E16" s="440"/>
      <c r="F16" s="440"/>
      <c r="G16" s="440"/>
      <c r="H16" s="440"/>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8"/>
      <c r="AI16" s="150" t="s">
        <v>152</v>
      </c>
      <c r="AJ16" s="150" t="str">
        <f>IF(I80=AI8,AJ8,IF(I80=AI10,AJ10,IF(I80=AI11,AJ11,IF(I80=AI12,AJ12,IF(I80=AI13,AJ13,IF(I80=AI14,AJ14,IF(I80=AI15,AJ15,AJ7)))))))</f>
        <v>Select a time zone</v>
      </c>
      <c r="AK16" s="150" t="str">
        <f>IF(I80=AI8,AK8,IF(I80=AI10,AK10,IF(I80=AI11,AK11,IF(I80=AI12,AK12,IF(I80=AI13,AK13,IF(I80=AI14,AK14,IF(I80=AI15,AK15,AK7)))))))</f>
        <v>Select a time zone</v>
      </c>
      <c r="AL16" s="150" t="str">
        <f>IF(I80=AI8,AL8,IF(I80=AI10,AL10,IF(I80=AI11,AL11,IF(I80=AI12,AL12,IF(I80=AI13,AL13,IF(I80=AI14,AL14,IF(I80=AI15,AL15,AL7)))))))</f>
        <v>Select a time zone</v>
      </c>
      <c r="AM16" s="150" t="str">
        <f>IF(I80=AI8,AM8,IF(I80=AI10,AM10,IF(I80=AI11,AM11,IF(I80=AI12,AM12,IF(I80=AI13,AM13,IF(I80=AI14,AM14,IF(I80=AI15,AM15,AM7)))))))</f>
        <v>Select a time zone</v>
      </c>
      <c r="CC16" s="154"/>
    </row>
    <row r="17" spans="1:81" ht="10.5" customHeight="1" thickBot="1">
      <c r="A17" s="116"/>
      <c r="B17" s="122"/>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3"/>
      <c r="CC17" s="156"/>
    </row>
    <row r="18" spans="1:81" ht="15.75" hidden="1">
      <c r="A18" s="116"/>
      <c r="B18" s="465" t="s">
        <v>111</v>
      </c>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7"/>
      <c r="AJ18" s="158" t="s">
        <v>114</v>
      </c>
      <c r="CC18" s="157"/>
    </row>
    <row r="19" spans="1:81" ht="15.75" hidden="1" thickBot="1">
      <c r="A19" s="116"/>
      <c r="B19" s="411" t="str">
        <f>AJ76&amp;" "&amp;TEXT(AJ80,"mm/dd/yy")&amp;")"</f>
        <v>Must be ordered at least 30 days in advance of the requested start date. (Please return by 12/20/20)</v>
      </c>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3"/>
      <c r="AJ19" s="158" t="s">
        <v>115</v>
      </c>
      <c r="CC19" s="157"/>
    </row>
    <row r="20" spans="1:81" ht="15.75" hidden="1">
      <c r="A20" s="116"/>
      <c r="B20" s="441" t="s">
        <v>124</v>
      </c>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3"/>
      <c r="AJ20" s="158" t="s">
        <v>116</v>
      </c>
      <c r="CC20" s="157"/>
    </row>
    <row r="21" spans="1:81" ht="15.75" hidden="1" thickBot="1">
      <c r="A21" s="116"/>
      <c r="B21" s="444"/>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6"/>
      <c r="AJ21" s="158" t="s">
        <v>117</v>
      </c>
      <c r="AK21" s="160" t="s">
        <v>2</v>
      </c>
      <c r="AL21" s="160" t="s">
        <v>3</v>
      </c>
      <c r="AM21" s="160" t="s">
        <v>4</v>
      </c>
      <c r="AN21" s="160" t="s">
        <v>5</v>
      </c>
      <c r="AO21" s="160" t="s">
        <v>6</v>
      </c>
      <c r="AP21" s="160" t="s">
        <v>7</v>
      </c>
      <c r="AQ21" s="160" t="s">
        <v>8</v>
      </c>
      <c r="AR21" s="160" t="s">
        <v>9</v>
      </c>
      <c r="AS21" s="160" t="s">
        <v>10</v>
      </c>
      <c r="AT21" s="160" t="s">
        <v>11</v>
      </c>
      <c r="AU21" s="160" t="s">
        <v>12</v>
      </c>
      <c r="AV21" s="160" t="s">
        <v>13</v>
      </c>
      <c r="AW21" s="161" t="s">
        <v>14</v>
      </c>
      <c r="AX21" s="161" t="s">
        <v>15</v>
      </c>
      <c r="AY21" s="161" t="s">
        <v>16</v>
      </c>
      <c r="AZ21" s="161" t="s">
        <v>17</v>
      </c>
      <c r="BA21" s="161" t="s">
        <v>18</v>
      </c>
      <c r="BB21" s="161" t="s">
        <v>19</v>
      </c>
      <c r="BC21" s="161" t="s">
        <v>20</v>
      </c>
      <c r="BD21" s="160" t="s">
        <v>21</v>
      </c>
      <c r="BE21" s="160" t="s">
        <v>22</v>
      </c>
      <c r="BF21" s="160" t="s">
        <v>23</v>
      </c>
      <c r="BG21" s="160" t="s">
        <v>24</v>
      </c>
      <c r="BH21" s="160" t="s">
        <v>25</v>
      </c>
      <c r="BI21" s="160" t="s">
        <v>26</v>
      </c>
      <c r="BJ21" s="160" t="s">
        <v>27</v>
      </c>
      <c r="BK21" s="162" t="s">
        <v>28</v>
      </c>
      <c r="BL21" s="162" t="s">
        <v>29</v>
      </c>
      <c r="BM21" s="162" t="s">
        <v>30</v>
      </c>
      <c r="BN21" s="162" t="s">
        <v>31</v>
      </c>
      <c r="BO21" s="162" t="s">
        <v>32</v>
      </c>
      <c r="BP21" s="162" t="s">
        <v>33</v>
      </c>
      <c r="BQ21" s="162" t="s">
        <v>34</v>
      </c>
      <c r="BR21" s="160" t="s">
        <v>35</v>
      </c>
      <c r="BS21" s="160" t="s">
        <v>36</v>
      </c>
      <c r="BT21" s="160" t="s">
        <v>37</v>
      </c>
      <c r="BU21" s="160" t="s">
        <v>38</v>
      </c>
      <c r="BV21" s="160" t="s">
        <v>39</v>
      </c>
      <c r="BW21" s="160" t="s">
        <v>40</v>
      </c>
      <c r="BX21" s="160" t="s">
        <v>41</v>
      </c>
      <c r="BY21" s="160" t="s">
        <v>42</v>
      </c>
      <c r="BZ21" s="160" t="s">
        <v>43</v>
      </c>
      <c r="CC21" s="157" t="s">
        <v>49</v>
      </c>
    </row>
    <row r="22" spans="1:81" ht="15.75" hidden="1" thickBot="1">
      <c r="A22" s="116"/>
      <c r="B22" s="416" t="s">
        <v>99</v>
      </c>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8"/>
      <c r="AJ22" s="163" t="e">
        <f>#REF!</f>
        <v>#REF!</v>
      </c>
      <c r="AK22" s="164" t="e">
        <f>#REF!</f>
        <v>#REF!</v>
      </c>
      <c r="AL22" s="163" t="e">
        <f>#REF!</f>
        <v>#REF!</v>
      </c>
      <c r="AM22" s="164" t="e">
        <f>#REF!</f>
        <v>#REF!</v>
      </c>
      <c r="AN22" s="163" t="e">
        <f>#REF!</f>
        <v>#REF!</v>
      </c>
      <c r="AO22" s="164" t="e">
        <f>#REF!</f>
        <v>#REF!</v>
      </c>
      <c r="AP22" s="163" t="e">
        <f>#REF!</f>
        <v>#REF!</v>
      </c>
      <c r="AQ22" s="164" t="e">
        <f>#REF!</f>
        <v>#REF!</v>
      </c>
      <c r="AR22" s="163" t="e">
        <f>#REF!</f>
        <v>#REF!</v>
      </c>
      <c r="AS22" s="164" t="e">
        <f>#REF!</f>
        <v>#REF!</v>
      </c>
      <c r="AT22" s="163" t="e">
        <f>#REF!</f>
        <v>#REF!</v>
      </c>
      <c r="AU22" s="164" t="e">
        <f>#REF!</f>
        <v>#REF!</v>
      </c>
      <c r="AV22" s="164">
        <v>1</v>
      </c>
      <c r="AW22" s="161" t="e">
        <f>#REF!</f>
        <v>#REF!</v>
      </c>
      <c r="AX22" s="165" t="e">
        <f>#REF!</f>
        <v>#REF!</v>
      </c>
      <c r="AY22" s="165" t="e">
        <f>#REF!</f>
        <v>#REF!</v>
      </c>
      <c r="AZ22" s="165" t="e">
        <f>#REF!</f>
        <v>#REF!</v>
      </c>
      <c r="BA22" s="165" t="e">
        <f>#REF!</f>
        <v>#REF!</v>
      </c>
      <c r="BB22" s="165" t="e">
        <f>#REF!</f>
        <v>#REF!</v>
      </c>
      <c r="BC22" s="165" t="e">
        <f>#REF!</f>
        <v>#REF!</v>
      </c>
      <c r="BD22" s="163" t="e">
        <f>#REF!</f>
        <v>#REF!</v>
      </c>
      <c r="BE22" s="163" t="e">
        <f>#REF!</f>
        <v>#REF!</v>
      </c>
      <c r="BF22" s="163" t="e">
        <f>#REF!</f>
        <v>#REF!</v>
      </c>
      <c r="BG22" s="163" t="e">
        <f>#REF!</f>
        <v>#REF!</v>
      </c>
      <c r="BH22" s="163" t="e">
        <f>#REF!</f>
        <v>#REF!</v>
      </c>
      <c r="BI22" s="163" t="e">
        <f>#REF!</f>
        <v>#REF!</v>
      </c>
      <c r="BJ22" s="163" t="e">
        <f>#REF!</f>
        <v>#REF!</v>
      </c>
      <c r="BK22" s="166" t="e">
        <f>#REF!</f>
        <v>#REF!</v>
      </c>
      <c r="BL22" s="166" t="e">
        <f>#REF!</f>
        <v>#REF!</v>
      </c>
      <c r="BM22" s="166" t="e">
        <f>#REF!</f>
        <v>#REF!</v>
      </c>
      <c r="BN22" s="166" t="e">
        <f>#REF!</f>
        <v>#REF!</v>
      </c>
      <c r="BO22" s="166" t="e">
        <f>#REF!</f>
        <v>#REF!</v>
      </c>
      <c r="BP22" s="166" t="e">
        <f>#REF!</f>
        <v>#REF!</v>
      </c>
      <c r="BQ22" s="166" t="e">
        <f>#REF!</f>
        <v>#REF!</v>
      </c>
      <c r="BR22" s="163" t="e">
        <f>#REF!</f>
        <v>#REF!</v>
      </c>
      <c r="BS22" s="163" t="e">
        <f>#REF!</f>
        <v>#REF!</v>
      </c>
      <c r="BT22" s="163" t="e">
        <f>#REF!</f>
        <v>#REF!</v>
      </c>
      <c r="BU22" s="163" t="e">
        <f>#REF!</f>
        <v>#REF!</v>
      </c>
      <c r="BV22" s="163" t="e">
        <f>#REF!</f>
        <v>#REF!</v>
      </c>
      <c r="BW22" s="163" t="e">
        <f>#REF!</f>
        <v>#REF!</v>
      </c>
      <c r="BX22" s="163" t="e">
        <f>#REF!</f>
        <v>#REF!</v>
      </c>
      <c r="BY22" s="163" t="e">
        <f>#REF!</f>
        <v>#REF!</v>
      </c>
      <c r="BZ22" s="167" t="e">
        <f>#REF!</f>
        <v>#REF!</v>
      </c>
      <c r="CC22" s="159" t="s">
        <v>100</v>
      </c>
    </row>
    <row r="23" spans="1:81" ht="15.75" hidden="1">
      <c r="A23" s="116"/>
      <c r="B23" s="73"/>
      <c r="C23" s="74"/>
      <c r="D23" s="74"/>
      <c r="E23" s="74"/>
      <c r="F23" s="74"/>
      <c r="G23" s="71"/>
      <c r="H23" s="71"/>
      <c r="I23" s="71"/>
      <c r="J23" s="71"/>
      <c r="K23" s="71"/>
      <c r="L23" s="71"/>
      <c r="M23" s="71"/>
      <c r="N23" s="71"/>
      <c r="O23" s="71"/>
      <c r="P23" s="71"/>
      <c r="Q23" s="75"/>
      <c r="R23" s="74"/>
      <c r="S23" s="74"/>
      <c r="T23" s="74"/>
      <c r="U23" s="74"/>
      <c r="V23" s="71"/>
      <c r="W23" s="71"/>
      <c r="X23" s="71"/>
      <c r="Y23" s="71"/>
      <c r="Z23" s="71"/>
      <c r="AA23" s="71"/>
      <c r="AB23" s="71"/>
      <c r="AC23" s="71"/>
      <c r="AD23" s="71"/>
      <c r="AE23" s="71"/>
      <c r="AF23" s="71"/>
      <c r="AG23" s="72"/>
      <c r="CC23" s="159" t="s">
        <v>88</v>
      </c>
    </row>
    <row r="24" spans="1:81" ht="15.75" hidden="1">
      <c r="A24" s="116"/>
      <c r="B24" s="473" t="s">
        <v>105</v>
      </c>
      <c r="C24" s="390"/>
      <c r="D24" s="390"/>
      <c r="E24" s="390"/>
      <c r="F24" s="390"/>
      <c r="G24" s="471"/>
      <c r="H24" s="471"/>
      <c r="I24" s="471"/>
      <c r="J24" s="471"/>
      <c r="K24" s="471"/>
      <c r="L24" s="471"/>
      <c r="M24" s="471"/>
      <c r="N24" s="471"/>
      <c r="O24" s="471"/>
      <c r="P24" s="471"/>
      <c r="Q24" s="390" t="s">
        <v>106</v>
      </c>
      <c r="R24" s="390"/>
      <c r="S24" s="390"/>
      <c r="T24" s="390"/>
      <c r="U24" s="390"/>
      <c r="V24" s="471"/>
      <c r="W24" s="471"/>
      <c r="X24" s="471"/>
      <c r="Y24" s="471"/>
      <c r="Z24" s="471"/>
      <c r="AA24" s="471"/>
      <c r="AB24" s="471"/>
      <c r="AC24" s="471"/>
      <c r="AD24" s="471"/>
      <c r="AE24" s="471"/>
      <c r="AF24" s="471"/>
      <c r="AG24" s="472"/>
      <c r="AI24" s="150" t="s">
        <v>242</v>
      </c>
      <c r="CC24" s="159" t="s">
        <v>86</v>
      </c>
    </row>
    <row r="25" spans="1:81" ht="15.75" hidden="1" thickBot="1">
      <c r="A25" s="116"/>
      <c r="B25" s="393"/>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5"/>
      <c r="AI25" s="150" t="s">
        <v>237</v>
      </c>
      <c r="CC25" s="157"/>
    </row>
    <row r="26" spans="1:81" ht="15.75" hidden="1">
      <c r="A26" s="116"/>
      <c r="B26" s="419" t="s">
        <v>112</v>
      </c>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1"/>
      <c r="AH26" s="167"/>
      <c r="AI26" s="150" t="s">
        <v>238</v>
      </c>
      <c r="CC26" s="157"/>
    </row>
    <row r="27" spans="1:81" ht="15.75" hidden="1" thickBot="1">
      <c r="A27" s="116"/>
      <c r="B27" s="422"/>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4"/>
      <c r="AH27" s="167"/>
      <c r="AI27" s="150" t="s">
        <v>239</v>
      </c>
      <c r="CC27" s="157"/>
    </row>
    <row r="28" spans="1:35" ht="15.75" hidden="1" thickBot="1">
      <c r="A28" s="116"/>
      <c r="B28" s="396" t="s">
        <v>125</v>
      </c>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8"/>
      <c r="AI28" s="150" t="s">
        <v>156</v>
      </c>
    </row>
    <row r="29" spans="1:81" ht="15.75" hidden="1">
      <c r="A29" s="116"/>
      <c r="B29" s="76"/>
      <c r="C29" s="77"/>
      <c r="D29" s="77"/>
      <c r="E29" s="77"/>
      <c r="F29" s="77"/>
      <c r="G29" s="77"/>
      <c r="H29" s="77"/>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9"/>
      <c r="AI29" s="150" t="s">
        <v>240</v>
      </c>
      <c r="CC29" s="157"/>
    </row>
    <row r="30" spans="1:81" ht="15.75" hidden="1">
      <c r="A30" s="116"/>
      <c r="B30" s="461" t="s">
        <v>93</v>
      </c>
      <c r="C30" s="374"/>
      <c r="D30" s="374"/>
      <c r="E30" s="374"/>
      <c r="F30" s="374"/>
      <c r="G30" s="468"/>
      <c r="H30" s="468"/>
      <c r="I30" s="468"/>
      <c r="J30" s="468"/>
      <c r="K30" s="468"/>
      <c r="L30" s="468"/>
      <c r="M30" s="468"/>
      <c r="N30" s="468"/>
      <c r="O30" s="468"/>
      <c r="P30" s="468"/>
      <c r="Q30" s="402" t="s">
        <v>80</v>
      </c>
      <c r="R30" s="402"/>
      <c r="S30" s="402"/>
      <c r="T30" s="402"/>
      <c r="U30" s="459"/>
      <c r="V30" s="459"/>
      <c r="W30" s="459"/>
      <c r="X30" s="459"/>
      <c r="Y30" s="459"/>
      <c r="Z30" s="459"/>
      <c r="AA30" s="459"/>
      <c r="AB30" s="459"/>
      <c r="AC30" s="459"/>
      <c r="AD30" s="459"/>
      <c r="AE30" s="459"/>
      <c r="AF30" s="459"/>
      <c r="AG30" s="460"/>
      <c r="AI30" s="150" t="s">
        <v>241</v>
      </c>
      <c r="CC30" s="155"/>
    </row>
    <row r="31" spans="1:81" ht="15.75" hidden="1">
      <c r="A31" s="116"/>
      <c r="B31" s="388" t="s">
        <v>92</v>
      </c>
      <c r="C31" s="389"/>
      <c r="D31" s="389"/>
      <c r="E31" s="389"/>
      <c r="F31" s="389"/>
      <c r="G31" s="399"/>
      <c r="H31" s="399"/>
      <c r="I31" s="399"/>
      <c r="J31" s="399"/>
      <c r="K31" s="399"/>
      <c r="L31" s="399"/>
      <c r="M31" s="399"/>
      <c r="N31" s="399"/>
      <c r="O31" s="399"/>
      <c r="P31" s="399"/>
      <c r="Q31" s="402" t="s">
        <v>91</v>
      </c>
      <c r="R31" s="402"/>
      <c r="S31" s="402"/>
      <c r="T31" s="402"/>
      <c r="U31" s="459"/>
      <c r="V31" s="459"/>
      <c r="W31" s="459"/>
      <c r="X31" s="459"/>
      <c r="Y31" s="459"/>
      <c r="Z31" s="459"/>
      <c r="AA31" s="459"/>
      <c r="AB31" s="459"/>
      <c r="AC31" s="459"/>
      <c r="AD31" s="459"/>
      <c r="AE31" s="459"/>
      <c r="AF31" s="459"/>
      <c r="AG31" s="460"/>
      <c r="AI31" s="150" t="s">
        <v>135</v>
      </c>
      <c r="CC31" s="155"/>
    </row>
    <row r="32" spans="1:35" ht="15.75" hidden="1">
      <c r="A32" s="116"/>
      <c r="B32" s="388" t="s">
        <v>104</v>
      </c>
      <c r="C32" s="389"/>
      <c r="D32" s="389"/>
      <c r="E32" s="389"/>
      <c r="F32" s="389"/>
      <c r="G32" s="399"/>
      <c r="H32" s="399"/>
      <c r="I32" s="399"/>
      <c r="J32" s="399"/>
      <c r="K32" s="399"/>
      <c r="L32" s="399"/>
      <c r="M32" s="399"/>
      <c r="N32" s="399"/>
      <c r="O32" s="399"/>
      <c r="P32" s="399"/>
      <c r="Q32" s="402" t="s">
        <v>48</v>
      </c>
      <c r="R32" s="402"/>
      <c r="S32" s="402"/>
      <c r="T32" s="402"/>
      <c r="U32" s="459"/>
      <c r="V32" s="459"/>
      <c r="W32" s="459"/>
      <c r="X32" s="459"/>
      <c r="Y32" s="459"/>
      <c r="Z32" s="459"/>
      <c r="AA32" s="459"/>
      <c r="AB32" s="459"/>
      <c r="AC32" s="459"/>
      <c r="AD32" s="459"/>
      <c r="AE32" s="459"/>
      <c r="AF32" s="459"/>
      <c r="AG32" s="460"/>
      <c r="AI32" s="150" t="s">
        <v>152</v>
      </c>
    </row>
    <row r="33" spans="1:34" ht="15.75" hidden="1">
      <c r="A33" s="116"/>
      <c r="B33" s="388" t="s">
        <v>94</v>
      </c>
      <c r="C33" s="389"/>
      <c r="D33" s="389"/>
      <c r="E33" s="389"/>
      <c r="F33" s="389"/>
      <c r="G33" s="399"/>
      <c r="H33" s="399"/>
      <c r="I33" s="399"/>
      <c r="J33" s="399"/>
      <c r="K33" s="399"/>
      <c r="L33" s="399"/>
      <c r="M33" s="399"/>
      <c r="N33" s="399"/>
      <c r="O33" s="399"/>
      <c r="P33" s="399"/>
      <c r="Q33" s="124"/>
      <c r="R33" s="124"/>
      <c r="S33" s="124"/>
      <c r="T33" s="124"/>
      <c r="U33" s="124"/>
      <c r="V33" s="125"/>
      <c r="W33" s="125"/>
      <c r="X33" s="125"/>
      <c r="Y33" s="125"/>
      <c r="Z33" s="125"/>
      <c r="AA33" s="125"/>
      <c r="AB33" s="125"/>
      <c r="AC33" s="125"/>
      <c r="AD33" s="125"/>
      <c r="AE33" s="125"/>
      <c r="AF33" s="125"/>
      <c r="AG33" s="80"/>
      <c r="AH33" s="168"/>
    </row>
    <row r="34" spans="1:34" ht="15.75" hidden="1" thickBot="1">
      <c r="A34" s="116"/>
      <c r="B34" s="81"/>
      <c r="C34" s="82"/>
      <c r="D34" s="82"/>
      <c r="E34" s="82"/>
      <c r="F34" s="82"/>
      <c r="G34" s="82"/>
      <c r="H34" s="82"/>
      <c r="I34" s="82"/>
      <c r="J34" s="82"/>
      <c r="K34" s="82"/>
      <c r="L34" s="82"/>
      <c r="M34" s="82"/>
      <c r="N34" s="82"/>
      <c r="O34" s="82"/>
      <c r="P34" s="82"/>
      <c r="Q34" s="83"/>
      <c r="R34" s="83"/>
      <c r="S34" s="82"/>
      <c r="T34" s="82"/>
      <c r="U34" s="82"/>
      <c r="V34" s="82"/>
      <c r="W34" s="82"/>
      <c r="X34" s="82"/>
      <c r="Y34" s="82"/>
      <c r="Z34" s="82"/>
      <c r="AA34" s="82"/>
      <c r="AB34" s="82"/>
      <c r="AC34" s="82"/>
      <c r="AD34" s="82"/>
      <c r="AE34" s="82"/>
      <c r="AF34" s="82"/>
      <c r="AG34" s="84"/>
      <c r="AH34" s="168"/>
    </row>
    <row r="35" spans="1:34" ht="15.75" hidden="1" thickBot="1">
      <c r="A35" s="116"/>
      <c r="B35" s="396" t="s">
        <v>95</v>
      </c>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8"/>
      <c r="AH35" s="168"/>
    </row>
    <row r="36" spans="1:33" ht="15.75" hidden="1">
      <c r="A36" s="116"/>
      <c r="B36" s="85"/>
      <c r="C36" s="86"/>
      <c r="D36" s="86"/>
      <c r="E36" s="86"/>
      <c r="F36" s="86"/>
      <c r="G36" s="86"/>
      <c r="H36" s="86"/>
      <c r="I36" s="86"/>
      <c r="J36" s="86"/>
      <c r="K36" s="86"/>
      <c r="L36" s="86"/>
      <c r="M36" s="86"/>
      <c r="N36" s="86"/>
      <c r="O36" s="86"/>
      <c r="P36" s="86"/>
      <c r="Q36" s="87"/>
      <c r="R36" s="87"/>
      <c r="S36" s="86"/>
      <c r="T36" s="86"/>
      <c r="U36" s="86"/>
      <c r="V36" s="86"/>
      <c r="W36" s="86"/>
      <c r="X36" s="86"/>
      <c r="Y36" s="86"/>
      <c r="Z36" s="86"/>
      <c r="AA36" s="86"/>
      <c r="AB36" s="86"/>
      <c r="AC36" s="86"/>
      <c r="AD36" s="86"/>
      <c r="AE36" s="86"/>
      <c r="AF36" s="86"/>
      <c r="AG36" s="88"/>
    </row>
    <row r="37" spans="1:33" ht="15.75" hidden="1">
      <c r="A37" s="116"/>
      <c r="B37" s="400" t="s">
        <v>126</v>
      </c>
      <c r="C37" s="401"/>
      <c r="D37" s="401"/>
      <c r="E37" s="401"/>
      <c r="F37" s="401"/>
      <c r="G37" s="401"/>
      <c r="H37" s="401"/>
      <c r="I37" s="415" t="s">
        <v>96</v>
      </c>
      <c r="J37" s="415"/>
      <c r="K37" s="415"/>
      <c r="L37" s="415"/>
      <c r="M37" s="415"/>
      <c r="N37" s="415"/>
      <c r="O37" s="415"/>
      <c r="P37" s="415"/>
      <c r="Q37" s="407" t="s">
        <v>102</v>
      </c>
      <c r="R37" s="407"/>
      <c r="S37" s="407"/>
      <c r="T37" s="407"/>
      <c r="U37" s="414"/>
      <c r="V37" s="414"/>
      <c r="W37" s="414"/>
      <c r="X37" s="407" t="s">
        <v>103</v>
      </c>
      <c r="Y37" s="407"/>
      <c r="Z37" s="407"/>
      <c r="AA37" s="407"/>
      <c r="AB37" s="407"/>
      <c r="AC37" s="407"/>
      <c r="AD37" s="414"/>
      <c r="AE37" s="414"/>
      <c r="AF37" s="414"/>
      <c r="AG37" s="469"/>
    </row>
    <row r="38" spans="1:33" ht="15.75" hidden="1">
      <c r="A38" s="116"/>
      <c r="B38" s="400" t="s">
        <v>101</v>
      </c>
      <c r="C38" s="401"/>
      <c r="D38" s="401"/>
      <c r="E38" s="401"/>
      <c r="F38" s="401"/>
      <c r="G38" s="401"/>
      <c r="H38" s="401"/>
      <c r="I38" s="415"/>
      <c r="J38" s="415"/>
      <c r="K38" s="415"/>
      <c r="L38" s="415"/>
      <c r="M38" s="415"/>
      <c r="N38" s="415"/>
      <c r="O38" s="415"/>
      <c r="P38" s="415"/>
      <c r="Q38" s="407"/>
      <c r="R38" s="407"/>
      <c r="S38" s="407"/>
      <c r="T38" s="407"/>
      <c r="U38" s="415"/>
      <c r="V38" s="415"/>
      <c r="W38" s="415"/>
      <c r="X38" s="407"/>
      <c r="Y38" s="407"/>
      <c r="Z38" s="407"/>
      <c r="AA38" s="407"/>
      <c r="AB38" s="407"/>
      <c r="AC38" s="407"/>
      <c r="AD38" s="415"/>
      <c r="AE38" s="415"/>
      <c r="AF38" s="415"/>
      <c r="AG38" s="470"/>
    </row>
    <row r="39" spans="1:33" ht="15.75" hidden="1">
      <c r="A39" s="116"/>
      <c r="B39" s="391" t="s">
        <v>98</v>
      </c>
      <c r="C39" s="392"/>
      <c r="D39" s="392"/>
      <c r="E39" s="392"/>
      <c r="F39" s="392"/>
      <c r="G39" s="392"/>
      <c r="H39" s="392"/>
      <c r="I39" s="89"/>
      <c r="J39" s="89"/>
      <c r="K39" s="89"/>
      <c r="L39" s="89"/>
      <c r="M39" s="89"/>
      <c r="N39" s="89"/>
      <c r="O39" s="89"/>
      <c r="P39" s="89"/>
      <c r="Q39" s="126"/>
      <c r="R39" s="403" t="s">
        <v>113</v>
      </c>
      <c r="S39" s="403"/>
      <c r="T39" s="403"/>
      <c r="U39" s="403"/>
      <c r="V39" s="403"/>
      <c r="W39" s="403"/>
      <c r="X39" s="403"/>
      <c r="Y39" s="403"/>
      <c r="Z39" s="403"/>
      <c r="AA39" s="403"/>
      <c r="AB39" s="403"/>
      <c r="AC39" s="403"/>
      <c r="AD39" s="403"/>
      <c r="AE39" s="403"/>
      <c r="AF39" s="403"/>
      <c r="AG39" s="404"/>
    </row>
    <row r="40" spans="1:33" ht="15.75" hidden="1">
      <c r="A40" s="116"/>
      <c r="B40" s="391"/>
      <c r="C40" s="392"/>
      <c r="D40" s="392"/>
      <c r="E40" s="392"/>
      <c r="F40" s="392"/>
      <c r="G40" s="392"/>
      <c r="H40" s="392"/>
      <c r="I40" s="127"/>
      <c r="J40" s="127"/>
      <c r="K40" s="127"/>
      <c r="L40" s="127"/>
      <c r="M40" s="127"/>
      <c r="N40" s="127"/>
      <c r="O40" s="127"/>
      <c r="P40" s="127"/>
      <c r="Q40" s="126"/>
      <c r="R40" s="403"/>
      <c r="S40" s="403"/>
      <c r="T40" s="403"/>
      <c r="U40" s="403"/>
      <c r="V40" s="403"/>
      <c r="W40" s="403"/>
      <c r="X40" s="403"/>
      <c r="Y40" s="403"/>
      <c r="Z40" s="403"/>
      <c r="AA40" s="403"/>
      <c r="AB40" s="403"/>
      <c r="AC40" s="403"/>
      <c r="AD40" s="403"/>
      <c r="AE40" s="403"/>
      <c r="AF40" s="403"/>
      <c r="AG40" s="404"/>
    </row>
    <row r="41" spans="1:33" ht="15.75" hidden="1" thickBot="1">
      <c r="A41" s="116"/>
      <c r="B41" s="90"/>
      <c r="C41" s="91"/>
      <c r="D41" s="91"/>
      <c r="E41" s="91"/>
      <c r="F41" s="91"/>
      <c r="G41" s="91"/>
      <c r="H41" s="91"/>
      <c r="I41" s="92"/>
      <c r="J41" s="92"/>
      <c r="K41" s="92"/>
      <c r="L41" s="92"/>
      <c r="M41" s="92"/>
      <c r="N41" s="92"/>
      <c r="O41" s="92"/>
      <c r="P41" s="92"/>
      <c r="Q41" s="124"/>
      <c r="R41" s="405"/>
      <c r="S41" s="405"/>
      <c r="T41" s="405"/>
      <c r="U41" s="405"/>
      <c r="V41" s="405"/>
      <c r="W41" s="405"/>
      <c r="X41" s="405"/>
      <c r="Y41" s="405"/>
      <c r="Z41" s="405"/>
      <c r="AA41" s="405"/>
      <c r="AB41" s="405"/>
      <c r="AC41" s="405"/>
      <c r="AD41" s="405"/>
      <c r="AE41" s="405"/>
      <c r="AF41" s="405"/>
      <c r="AG41" s="406"/>
    </row>
    <row r="42" spans="1:33" ht="15.75" hidden="1" thickBot="1">
      <c r="A42" s="116"/>
      <c r="B42" s="408" t="s">
        <v>127</v>
      </c>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10"/>
    </row>
    <row r="43" spans="1:34" ht="15.75" hidden="1">
      <c r="A43" s="116"/>
      <c r="B43" s="93"/>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94"/>
      <c r="AH43" s="168"/>
    </row>
    <row r="44" spans="1:34" ht="15.75" hidden="1">
      <c r="A44" s="116"/>
      <c r="B44" s="461" t="s">
        <v>90</v>
      </c>
      <c r="C44" s="374"/>
      <c r="D44" s="374"/>
      <c r="E44" s="374"/>
      <c r="F44" s="374"/>
      <c r="G44" s="364"/>
      <c r="H44" s="364"/>
      <c r="I44" s="364"/>
      <c r="J44" s="364"/>
      <c r="K44" s="364"/>
      <c r="L44" s="364"/>
      <c r="M44" s="364"/>
      <c r="N44" s="364"/>
      <c r="O44" s="364"/>
      <c r="P44" s="364"/>
      <c r="Q44" s="374" t="s">
        <v>89</v>
      </c>
      <c r="R44" s="374"/>
      <c r="S44" s="374"/>
      <c r="T44" s="374"/>
      <c r="U44" s="366"/>
      <c r="V44" s="366"/>
      <c r="W44" s="366"/>
      <c r="X44" s="366"/>
      <c r="Y44" s="366"/>
      <c r="Z44" s="366"/>
      <c r="AA44" s="366"/>
      <c r="AB44" s="366"/>
      <c r="AC44" s="366"/>
      <c r="AD44" s="366"/>
      <c r="AE44" s="366"/>
      <c r="AF44" s="366"/>
      <c r="AG44" s="367"/>
      <c r="AH44" s="168"/>
    </row>
    <row r="45" spans="2:33" s="155" customFormat="1" ht="15.75" hidden="1">
      <c r="B45" s="388" t="s">
        <v>92</v>
      </c>
      <c r="C45" s="389"/>
      <c r="D45" s="389"/>
      <c r="E45" s="389"/>
      <c r="F45" s="389"/>
      <c r="G45" s="365"/>
      <c r="H45" s="365"/>
      <c r="I45" s="365"/>
      <c r="J45" s="365"/>
      <c r="K45" s="365"/>
      <c r="L45" s="365"/>
      <c r="M45" s="365"/>
      <c r="N45" s="365"/>
      <c r="O45" s="365"/>
      <c r="P45" s="365"/>
      <c r="Q45" s="374" t="s">
        <v>91</v>
      </c>
      <c r="R45" s="374"/>
      <c r="S45" s="374"/>
      <c r="T45" s="374"/>
      <c r="U45" s="377"/>
      <c r="V45" s="377"/>
      <c r="W45" s="377"/>
      <c r="X45" s="377"/>
      <c r="Y45" s="377"/>
      <c r="Z45" s="377"/>
      <c r="AA45" s="377"/>
      <c r="AB45" s="377"/>
      <c r="AC45" s="377"/>
      <c r="AD45" s="377"/>
      <c r="AE45" s="377"/>
      <c r="AF45" s="377"/>
      <c r="AG45" s="378"/>
    </row>
    <row r="46" spans="1:81" ht="15.75" hidden="1">
      <c r="A46" s="116"/>
      <c r="B46" s="388" t="s">
        <v>94</v>
      </c>
      <c r="C46" s="389"/>
      <c r="D46" s="389"/>
      <c r="E46" s="389"/>
      <c r="F46" s="389"/>
      <c r="G46" s="95"/>
      <c r="H46" s="95"/>
      <c r="I46" s="95"/>
      <c r="J46" s="95"/>
      <c r="K46" s="95"/>
      <c r="L46" s="95"/>
      <c r="M46" s="95"/>
      <c r="N46" s="95"/>
      <c r="O46" s="95"/>
      <c r="P46" s="95"/>
      <c r="Q46" s="374" t="s">
        <v>48</v>
      </c>
      <c r="R46" s="374"/>
      <c r="S46" s="374"/>
      <c r="T46" s="374"/>
      <c r="U46" s="375"/>
      <c r="V46" s="375"/>
      <c r="W46" s="375"/>
      <c r="X46" s="375"/>
      <c r="Y46" s="375"/>
      <c r="Z46" s="375"/>
      <c r="AA46" s="375"/>
      <c r="AB46" s="375"/>
      <c r="AC46" s="375"/>
      <c r="AD46" s="375"/>
      <c r="AE46" s="375"/>
      <c r="AF46" s="375"/>
      <c r="AG46" s="376"/>
      <c r="CC46" s="155"/>
    </row>
    <row r="47" spans="1:81" ht="15.75" hidden="1" thickBot="1">
      <c r="A47" s="116"/>
      <c r="B47" s="96"/>
      <c r="C47" s="97"/>
      <c r="D47" s="97"/>
      <c r="E47" s="97"/>
      <c r="F47" s="97"/>
      <c r="G47" s="98"/>
      <c r="H47" s="98"/>
      <c r="I47" s="98"/>
      <c r="J47" s="98"/>
      <c r="K47" s="98"/>
      <c r="L47" s="98"/>
      <c r="M47" s="98"/>
      <c r="N47" s="98"/>
      <c r="O47" s="98"/>
      <c r="P47" s="98"/>
      <c r="Q47" s="99"/>
      <c r="R47" s="99"/>
      <c r="S47" s="99"/>
      <c r="T47" s="99"/>
      <c r="U47" s="100"/>
      <c r="V47" s="100"/>
      <c r="W47" s="100"/>
      <c r="X47" s="100"/>
      <c r="Y47" s="100"/>
      <c r="Z47" s="100"/>
      <c r="AA47" s="100"/>
      <c r="AB47" s="100"/>
      <c r="AC47" s="100"/>
      <c r="AD47" s="100"/>
      <c r="AE47" s="100"/>
      <c r="AF47" s="100"/>
      <c r="AG47" s="101"/>
      <c r="CC47" s="155"/>
    </row>
    <row r="48" spans="1:81" ht="15.75" hidden="1">
      <c r="A48" s="116"/>
      <c r="B48" s="379"/>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1"/>
      <c r="CC48" s="155"/>
    </row>
    <row r="49" spans="1:81" ht="15.75" hidden="1">
      <c r="A49" s="116"/>
      <c r="B49" s="382"/>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4"/>
      <c r="CC49" s="155"/>
    </row>
    <row r="50" spans="1:81" ht="15.75" hidden="1">
      <c r="A50" s="116"/>
      <c r="B50" s="382"/>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4"/>
      <c r="CC50" s="155"/>
    </row>
    <row r="51" spans="1:81" ht="15.75" hidden="1">
      <c r="A51" s="116"/>
      <c r="B51" s="382"/>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4"/>
      <c r="CC51" s="155"/>
    </row>
    <row r="52" spans="1:81" ht="15.75" hidden="1">
      <c r="A52" s="116"/>
      <c r="B52" s="382"/>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4"/>
      <c r="CC52" s="155"/>
    </row>
    <row r="53" spans="1:81" ht="15.75" hidden="1">
      <c r="A53" s="116"/>
      <c r="B53" s="382"/>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4"/>
      <c r="CC53" s="155"/>
    </row>
    <row r="54" spans="1:81" ht="15.75" hidden="1">
      <c r="A54" s="116"/>
      <c r="B54" s="382"/>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4"/>
      <c r="CC54" s="155"/>
    </row>
    <row r="55" spans="1:81" ht="15.75" hidden="1">
      <c r="A55" s="116"/>
      <c r="B55" s="382"/>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4"/>
      <c r="CC55" s="155"/>
    </row>
    <row r="56" spans="1:81" ht="15.75" hidden="1">
      <c r="A56" s="116"/>
      <c r="B56" s="382"/>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4"/>
      <c r="CC56" s="155"/>
    </row>
    <row r="57" spans="1:81" ht="15.75" hidden="1">
      <c r="A57" s="116"/>
      <c r="B57" s="382"/>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4"/>
      <c r="CC57" s="155"/>
    </row>
    <row r="58" spans="1:81" ht="15.75" hidden="1">
      <c r="A58" s="116"/>
      <c r="B58" s="382"/>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4"/>
      <c r="CC58" s="155"/>
    </row>
    <row r="59" spans="1:81" ht="15.75" hidden="1">
      <c r="A59" s="116"/>
      <c r="B59" s="382"/>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4"/>
      <c r="CC59" s="155"/>
    </row>
    <row r="60" spans="1:81" ht="15.75" hidden="1">
      <c r="A60" s="116"/>
      <c r="B60" s="382"/>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4"/>
      <c r="CC60" s="155"/>
    </row>
    <row r="61" spans="1:81" ht="15.75" hidden="1">
      <c r="A61" s="116"/>
      <c r="B61" s="382"/>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4"/>
      <c r="CC61" s="155"/>
    </row>
    <row r="62" spans="1:81" ht="15.75" hidden="1">
      <c r="A62" s="116"/>
      <c r="B62" s="382"/>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4"/>
      <c r="CC62" s="155"/>
    </row>
    <row r="63" spans="1:81" ht="15.75" hidden="1">
      <c r="A63" s="116"/>
      <c r="B63" s="382"/>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4"/>
      <c r="CC63" s="155"/>
    </row>
    <row r="64" spans="1:81" ht="15.75" hidden="1">
      <c r="A64" s="116"/>
      <c r="B64" s="382"/>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4"/>
      <c r="CC64" s="155"/>
    </row>
    <row r="65" spans="1:33" ht="15.75" hidden="1">
      <c r="A65" s="116"/>
      <c r="B65" s="382"/>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4"/>
    </row>
    <row r="66" spans="1:33" ht="15.75" hidden="1">
      <c r="A66" s="116"/>
      <c r="B66" s="382"/>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4"/>
    </row>
    <row r="67" spans="1:33" ht="15.75" hidden="1">
      <c r="A67" s="116"/>
      <c r="B67" s="382"/>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4"/>
    </row>
    <row r="68" spans="1:33" ht="15.75" hidden="1">
      <c r="A68" s="116"/>
      <c r="B68" s="382"/>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4"/>
    </row>
    <row r="69" spans="1:33" ht="15.75" hidden="1">
      <c r="A69" s="116"/>
      <c r="B69" s="382"/>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4"/>
    </row>
    <row r="70" spans="1:33" ht="15.75" hidden="1">
      <c r="A70" s="116"/>
      <c r="B70" s="382"/>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4"/>
    </row>
    <row r="71" spans="1:33" ht="15.75" hidden="1">
      <c r="A71" s="116"/>
      <c r="B71" s="382"/>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4"/>
    </row>
    <row r="72" spans="1:33" ht="15.75" hidden="1">
      <c r="A72" s="116"/>
      <c r="B72" s="382"/>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4"/>
    </row>
    <row r="73" spans="2:33" s="169" customFormat="1" ht="15.75" hidden="1">
      <c r="B73" s="382"/>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4"/>
    </row>
    <row r="74" spans="2:33" s="169" customFormat="1" ht="15.75" hidden="1" thickBot="1">
      <c r="B74" s="385"/>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7"/>
    </row>
    <row r="75" spans="1:33" ht="18.75" hidden="1">
      <c r="A75" s="116"/>
      <c r="B75" s="449" t="s">
        <v>108</v>
      </c>
      <c r="C75" s="450"/>
      <c r="D75" s="450"/>
      <c r="E75" s="450"/>
      <c r="F75" s="450"/>
      <c r="G75" s="450"/>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1"/>
    </row>
    <row r="76" spans="1:36" ht="18" hidden="1">
      <c r="A76" s="116"/>
      <c r="B76" s="368" t="str">
        <f>AJ76&amp;" "&amp;TEXT(AJ80,"mm/dd/yy")&amp;")"</f>
        <v>Must be ordered at least 30 days in advance of the requested start date. (Please return by 12/20/20)</v>
      </c>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70"/>
      <c r="AJ76" s="116" t="s">
        <v>169</v>
      </c>
    </row>
    <row r="77" spans="1:36" ht="15.75" hidden="1">
      <c r="A77" s="116"/>
      <c r="B77" s="371"/>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3"/>
      <c r="AI77" s="116" t="s">
        <v>109</v>
      </c>
      <c r="AJ77" s="170">
        <f ca="1">TODAY()</f>
        <v>44155</v>
      </c>
    </row>
    <row r="78" spans="1:36" ht="18" hidden="1">
      <c r="A78" s="116"/>
      <c r="B78" s="368"/>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70"/>
      <c r="AJ78" s="170"/>
    </row>
    <row r="79" spans="1:36" ht="18.75" hidden="1" thickBot="1">
      <c r="A79" s="116"/>
      <c r="B79" s="118"/>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20"/>
      <c r="AJ79" s="170"/>
    </row>
    <row r="80" spans="1:36" ht="15.75">
      <c r="A80" s="116"/>
      <c r="B80" s="346" t="s">
        <v>155</v>
      </c>
      <c r="C80" s="339"/>
      <c r="D80" s="339"/>
      <c r="E80" s="339"/>
      <c r="F80" s="339"/>
      <c r="G80" s="339"/>
      <c r="H80" s="339"/>
      <c r="I80" s="356" t="s">
        <v>242</v>
      </c>
      <c r="J80" s="357"/>
      <c r="K80" s="357"/>
      <c r="L80" s="357"/>
      <c r="M80" s="357"/>
      <c r="N80" s="357"/>
      <c r="O80" s="357"/>
      <c r="P80" s="357"/>
      <c r="Q80" s="357"/>
      <c r="R80" s="357"/>
      <c r="S80" s="357"/>
      <c r="T80" s="357"/>
      <c r="U80" s="357"/>
      <c r="V80" s="357"/>
      <c r="W80" s="357"/>
      <c r="X80" s="357"/>
      <c r="Y80" s="357"/>
      <c r="Z80" s="357"/>
      <c r="AA80" s="357"/>
      <c r="AB80" s="357"/>
      <c r="AC80" s="357"/>
      <c r="AD80" s="358"/>
      <c r="AE80" s="106"/>
      <c r="AF80" s="106"/>
      <c r="AG80" s="107"/>
      <c r="AI80" s="116" t="s">
        <v>110</v>
      </c>
      <c r="AJ80" s="170">
        <f>AJ77+30</f>
        <v>44185</v>
      </c>
    </row>
    <row r="81" spans="1:33" ht="16.5" customHeight="1" thickBot="1">
      <c r="A81" s="116"/>
      <c r="B81" s="346"/>
      <c r="C81" s="339"/>
      <c r="D81" s="339"/>
      <c r="E81" s="339"/>
      <c r="F81" s="339"/>
      <c r="G81" s="339"/>
      <c r="H81" s="339"/>
      <c r="I81" s="359"/>
      <c r="J81" s="360"/>
      <c r="K81" s="360"/>
      <c r="L81" s="360"/>
      <c r="M81" s="360"/>
      <c r="N81" s="360"/>
      <c r="O81" s="360"/>
      <c r="P81" s="360"/>
      <c r="Q81" s="360"/>
      <c r="R81" s="360"/>
      <c r="S81" s="360"/>
      <c r="T81" s="360"/>
      <c r="U81" s="360"/>
      <c r="V81" s="360"/>
      <c r="W81" s="360"/>
      <c r="X81" s="360"/>
      <c r="Y81" s="360"/>
      <c r="Z81" s="360"/>
      <c r="AA81" s="360"/>
      <c r="AB81" s="360"/>
      <c r="AC81" s="360"/>
      <c r="AD81" s="361"/>
      <c r="AE81" s="106"/>
      <c r="AF81" s="106"/>
      <c r="AG81" s="107"/>
    </row>
    <row r="82" spans="1:33" ht="15.75">
      <c r="A82" s="116"/>
      <c r="B82" s="346"/>
      <c r="C82" s="339"/>
      <c r="D82" s="339"/>
      <c r="E82" s="339"/>
      <c r="F82" s="339"/>
      <c r="G82" s="339"/>
      <c r="H82" s="339"/>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7"/>
    </row>
    <row r="83" spans="1:37" ht="15.75">
      <c r="A83" s="116"/>
      <c r="B83" s="346"/>
      <c r="C83" s="339"/>
      <c r="D83" s="339"/>
      <c r="E83" s="339"/>
      <c r="F83" s="339"/>
      <c r="G83" s="339"/>
      <c r="H83" s="339"/>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7"/>
      <c r="AI83" s="150"/>
      <c r="AJ83" s="150"/>
      <c r="AK83" s="150"/>
    </row>
    <row r="84" spans="1:37" ht="4.5" customHeight="1" thickBot="1">
      <c r="A84" s="116"/>
      <c r="B84" s="138"/>
      <c r="C84" s="139"/>
      <c r="D84" s="139"/>
      <c r="E84" s="139"/>
      <c r="F84" s="139"/>
      <c r="G84" s="139"/>
      <c r="H84" s="139"/>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9"/>
      <c r="AI84" s="150"/>
      <c r="AJ84" s="150"/>
      <c r="AK84" s="150"/>
    </row>
    <row r="85" spans="1:37" ht="15.75">
      <c r="A85" s="116"/>
      <c r="B85" s="431" t="s">
        <v>216</v>
      </c>
      <c r="C85" s="432"/>
      <c r="D85" s="432"/>
      <c r="E85" s="432"/>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3"/>
      <c r="AI85" s="150"/>
      <c r="AJ85" s="150"/>
      <c r="AK85" s="150"/>
    </row>
    <row r="86" spans="1:37" ht="15.75" thickBot="1">
      <c r="A86" s="116"/>
      <c r="B86" s="434"/>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6"/>
      <c r="AI86" s="150"/>
      <c r="AJ86" s="150"/>
      <c r="AK86" s="150"/>
    </row>
    <row r="87" spans="1:37" ht="4.5" customHeight="1" thickBot="1">
      <c r="A87" s="116"/>
      <c r="B87" s="138"/>
      <c r="C87" s="139"/>
      <c r="D87" s="139"/>
      <c r="E87" s="139"/>
      <c r="F87" s="139"/>
      <c r="G87" s="139"/>
      <c r="H87" s="139"/>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9"/>
      <c r="AI87" s="150"/>
      <c r="AJ87" s="150"/>
      <c r="AK87" s="150"/>
    </row>
    <row r="88" spans="1:37" ht="15.75" thickBot="1">
      <c r="A88" s="116"/>
      <c r="B88" s="280" t="s">
        <v>217</v>
      </c>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2"/>
      <c r="AI88" s="150"/>
      <c r="AJ88" s="150"/>
      <c r="AK88" s="150"/>
    </row>
    <row r="89" spans="1:37" ht="4.5" customHeight="1" thickBot="1">
      <c r="A89" s="116"/>
      <c r="B89" s="138"/>
      <c r="C89" s="139"/>
      <c r="D89" s="139"/>
      <c r="E89" s="139"/>
      <c r="F89" s="139"/>
      <c r="G89" s="139"/>
      <c r="H89" s="139"/>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9"/>
      <c r="AI89" s="150"/>
      <c r="AJ89" s="150"/>
      <c r="AK89" s="150"/>
    </row>
    <row r="90" spans="1:37" ht="15.75" customHeight="1">
      <c r="A90" s="116"/>
      <c r="B90" s="490" t="s">
        <v>215</v>
      </c>
      <c r="C90" s="491"/>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2"/>
      <c r="AI90" s="150"/>
      <c r="AJ90" s="150"/>
      <c r="AK90" s="150"/>
    </row>
    <row r="91" spans="1:37" ht="15.75">
      <c r="A91" s="116"/>
      <c r="B91" s="493"/>
      <c r="C91" s="494"/>
      <c r="D91" s="494"/>
      <c r="E91" s="494"/>
      <c r="F91" s="494"/>
      <c r="G91" s="494"/>
      <c r="H91" s="494"/>
      <c r="I91" s="494"/>
      <c r="J91" s="494"/>
      <c r="K91" s="494"/>
      <c r="L91" s="494"/>
      <c r="M91" s="494"/>
      <c r="N91" s="494"/>
      <c r="O91" s="494"/>
      <c r="P91" s="494"/>
      <c r="Q91" s="494"/>
      <c r="R91" s="494"/>
      <c r="S91" s="494"/>
      <c r="T91" s="494"/>
      <c r="U91" s="494"/>
      <c r="V91" s="494"/>
      <c r="W91" s="494"/>
      <c r="X91" s="494"/>
      <c r="Y91" s="494"/>
      <c r="Z91" s="494"/>
      <c r="AA91" s="494"/>
      <c r="AB91" s="494"/>
      <c r="AC91" s="494"/>
      <c r="AD91" s="494"/>
      <c r="AE91" s="494"/>
      <c r="AF91" s="494"/>
      <c r="AG91" s="495"/>
      <c r="AI91" s="150"/>
      <c r="AJ91" s="150"/>
      <c r="AK91" s="150"/>
    </row>
    <row r="92" spans="1:37" ht="15.75">
      <c r="A92" s="116"/>
      <c r="B92" s="493"/>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4"/>
      <c r="AE92" s="494"/>
      <c r="AF92" s="494"/>
      <c r="AG92" s="495"/>
      <c r="AI92" s="150"/>
      <c r="AJ92" s="150"/>
      <c r="AK92" s="150"/>
    </row>
    <row r="93" spans="1:37" ht="15.75">
      <c r="A93" s="116"/>
      <c r="B93" s="493"/>
      <c r="C93" s="494"/>
      <c r="D93" s="494"/>
      <c r="E93" s="494"/>
      <c r="F93" s="494"/>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4"/>
      <c r="AG93" s="495"/>
      <c r="AI93" s="150"/>
      <c r="AJ93" s="150"/>
      <c r="AK93" s="150"/>
    </row>
    <row r="94" spans="1:37" ht="15.75">
      <c r="A94" s="116"/>
      <c r="B94" s="493"/>
      <c r="C94" s="494"/>
      <c r="D94" s="494"/>
      <c r="E94" s="494"/>
      <c r="F94" s="494"/>
      <c r="G94" s="494"/>
      <c r="H94" s="494"/>
      <c r="I94" s="494"/>
      <c r="J94" s="494"/>
      <c r="K94" s="494"/>
      <c r="L94" s="494"/>
      <c r="M94" s="494"/>
      <c r="N94" s="494"/>
      <c r="O94" s="494"/>
      <c r="P94" s="494"/>
      <c r="Q94" s="494"/>
      <c r="R94" s="494"/>
      <c r="S94" s="494"/>
      <c r="T94" s="494"/>
      <c r="U94" s="494"/>
      <c r="V94" s="494"/>
      <c r="W94" s="494"/>
      <c r="X94" s="494"/>
      <c r="Y94" s="494"/>
      <c r="Z94" s="494"/>
      <c r="AA94" s="494"/>
      <c r="AB94" s="494"/>
      <c r="AC94" s="494"/>
      <c r="AD94" s="494"/>
      <c r="AE94" s="494"/>
      <c r="AF94" s="494"/>
      <c r="AG94" s="495"/>
      <c r="AI94" s="150"/>
      <c r="AJ94" s="150"/>
      <c r="AK94" s="150"/>
    </row>
    <row r="95" spans="1:37" ht="15.75" thickBot="1">
      <c r="A95" s="116"/>
      <c r="B95" s="496"/>
      <c r="C95" s="497"/>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8"/>
      <c r="AI95" s="150"/>
      <c r="AJ95" s="150"/>
      <c r="AK95" s="150"/>
    </row>
    <row r="96" spans="1:37" ht="4.5" customHeight="1" thickBot="1">
      <c r="A96" s="116"/>
      <c r="B96" s="145"/>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7"/>
      <c r="AI96" s="150"/>
      <c r="AJ96" s="150"/>
      <c r="AK96" s="150"/>
    </row>
    <row r="97" spans="1:37" ht="15.75" thickBot="1">
      <c r="A97" s="116"/>
      <c r="B97" s="280" t="s">
        <v>179</v>
      </c>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2"/>
      <c r="AI97" s="150"/>
      <c r="AJ97" s="150"/>
      <c r="AK97" s="150"/>
    </row>
    <row r="98" spans="2:37" s="171" customFormat="1" ht="4.5" customHeight="1" thickBot="1">
      <c r="B98" s="132"/>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4"/>
      <c r="AI98" s="172"/>
      <c r="AJ98" s="172"/>
      <c r="AK98" s="172"/>
    </row>
    <row r="99" spans="1:37" ht="15.75" customHeight="1">
      <c r="A99" s="116"/>
      <c r="B99" s="346" t="s">
        <v>235</v>
      </c>
      <c r="C99" s="339"/>
      <c r="D99" s="339"/>
      <c r="E99" s="339"/>
      <c r="F99" s="339"/>
      <c r="G99" s="339"/>
      <c r="H99" s="339"/>
      <c r="I99" s="106"/>
      <c r="J99" s="347" t="s">
        <v>152</v>
      </c>
      <c r="K99" s="348"/>
      <c r="L99" s="348"/>
      <c r="M99" s="348"/>
      <c r="N99" s="348"/>
      <c r="O99" s="348"/>
      <c r="P99" s="348"/>
      <c r="Q99" s="349"/>
      <c r="R99" s="106"/>
      <c r="S99" s="106"/>
      <c r="T99" s="339" t="s">
        <v>235</v>
      </c>
      <c r="U99" s="339"/>
      <c r="V99" s="339"/>
      <c r="W99" s="339"/>
      <c r="X99" s="106"/>
      <c r="Y99" s="347" t="s">
        <v>152</v>
      </c>
      <c r="Z99" s="348"/>
      <c r="AA99" s="348"/>
      <c r="AB99" s="348"/>
      <c r="AC99" s="348"/>
      <c r="AD99" s="348"/>
      <c r="AE99" s="349"/>
      <c r="AF99" s="106"/>
      <c r="AG99" s="107"/>
      <c r="AI99" s="150"/>
      <c r="AJ99" s="150"/>
      <c r="AK99" s="150"/>
    </row>
    <row r="100" spans="1:37" ht="15.75" customHeight="1">
      <c r="A100" s="116"/>
      <c r="B100" s="346"/>
      <c r="C100" s="339"/>
      <c r="D100" s="339"/>
      <c r="E100" s="339"/>
      <c r="F100" s="339"/>
      <c r="G100" s="339"/>
      <c r="H100" s="339"/>
      <c r="I100" s="106"/>
      <c r="J100" s="350"/>
      <c r="K100" s="351"/>
      <c r="L100" s="351"/>
      <c r="M100" s="351"/>
      <c r="N100" s="351"/>
      <c r="O100" s="351"/>
      <c r="P100" s="351"/>
      <c r="Q100" s="352"/>
      <c r="R100" s="106"/>
      <c r="S100" s="106"/>
      <c r="T100" s="339"/>
      <c r="U100" s="339"/>
      <c r="V100" s="339"/>
      <c r="W100" s="339"/>
      <c r="X100" s="106"/>
      <c r="Y100" s="350"/>
      <c r="Z100" s="351"/>
      <c r="AA100" s="351"/>
      <c r="AB100" s="351"/>
      <c r="AC100" s="351"/>
      <c r="AD100" s="351"/>
      <c r="AE100" s="352"/>
      <c r="AF100" s="106"/>
      <c r="AG100" s="107"/>
      <c r="AI100" s="150"/>
      <c r="AJ100" s="150"/>
      <c r="AK100" s="150"/>
    </row>
    <row r="101" spans="1:37" ht="15.75" customHeight="1" thickBot="1">
      <c r="A101" s="116"/>
      <c r="B101" s="346"/>
      <c r="C101" s="339"/>
      <c r="D101" s="339"/>
      <c r="E101" s="339"/>
      <c r="F101" s="339"/>
      <c r="G101" s="339"/>
      <c r="H101" s="339"/>
      <c r="I101" s="106"/>
      <c r="J101" s="353"/>
      <c r="K101" s="354"/>
      <c r="L101" s="354"/>
      <c r="M101" s="354"/>
      <c r="N101" s="354"/>
      <c r="O101" s="354"/>
      <c r="P101" s="354"/>
      <c r="Q101" s="355"/>
      <c r="R101" s="106"/>
      <c r="S101" s="106"/>
      <c r="T101" s="339"/>
      <c r="U101" s="339"/>
      <c r="V101" s="339"/>
      <c r="W101" s="339"/>
      <c r="X101" s="106"/>
      <c r="Y101" s="353"/>
      <c r="Z101" s="354"/>
      <c r="AA101" s="354"/>
      <c r="AB101" s="354"/>
      <c r="AC101" s="354"/>
      <c r="AD101" s="354"/>
      <c r="AE101" s="355"/>
      <c r="AF101" s="106"/>
      <c r="AG101" s="107"/>
      <c r="AI101" s="150"/>
      <c r="AJ101" s="150"/>
      <c r="AK101" s="150"/>
    </row>
    <row r="102" spans="1:37" ht="15.75">
      <c r="A102" s="116"/>
      <c r="B102" s="346"/>
      <c r="C102" s="339"/>
      <c r="D102" s="339"/>
      <c r="E102" s="339"/>
      <c r="F102" s="339"/>
      <c r="G102" s="339"/>
      <c r="H102" s="339"/>
      <c r="I102" s="106"/>
      <c r="J102" s="111"/>
      <c r="K102" s="111"/>
      <c r="L102" s="111"/>
      <c r="M102" s="111"/>
      <c r="N102" s="111"/>
      <c r="O102" s="111"/>
      <c r="P102" s="111"/>
      <c r="Q102" s="111"/>
      <c r="R102" s="106"/>
      <c r="S102" s="106"/>
      <c r="T102" s="339"/>
      <c r="U102" s="339"/>
      <c r="V102" s="339"/>
      <c r="W102" s="339"/>
      <c r="X102" s="136"/>
      <c r="Y102" s="136"/>
      <c r="Z102" s="136"/>
      <c r="AA102" s="136"/>
      <c r="AB102" s="136"/>
      <c r="AC102" s="136"/>
      <c r="AD102" s="136"/>
      <c r="AE102" s="106"/>
      <c r="AF102" s="106"/>
      <c r="AG102" s="107"/>
      <c r="AI102" s="150"/>
      <c r="AJ102" s="150"/>
      <c r="AK102" s="150"/>
    </row>
    <row r="103" spans="1:37" ht="4.5" customHeight="1">
      <c r="A103" s="116"/>
      <c r="B103" s="346"/>
      <c r="C103" s="339"/>
      <c r="D103" s="339"/>
      <c r="E103" s="339"/>
      <c r="F103" s="339"/>
      <c r="G103" s="339"/>
      <c r="H103" s="339"/>
      <c r="I103" s="106"/>
      <c r="J103" s="111"/>
      <c r="K103" s="111"/>
      <c r="L103" s="111"/>
      <c r="M103" s="111"/>
      <c r="N103" s="111"/>
      <c r="O103" s="111"/>
      <c r="P103" s="111"/>
      <c r="Q103" s="111"/>
      <c r="R103" s="106"/>
      <c r="S103" s="106"/>
      <c r="T103" s="339"/>
      <c r="U103" s="339"/>
      <c r="V103" s="339"/>
      <c r="W103" s="339"/>
      <c r="X103" s="136"/>
      <c r="Y103" s="136"/>
      <c r="Z103" s="136"/>
      <c r="AA103" s="136"/>
      <c r="AB103" s="136"/>
      <c r="AC103" s="136"/>
      <c r="AD103" s="136"/>
      <c r="AE103" s="106"/>
      <c r="AF103" s="106"/>
      <c r="AG103" s="107"/>
      <c r="AI103" s="150"/>
      <c r="AJ103" s="150"/>
      <c r="AK103" s="150"/>
    </row>
    <row r="104" spans="1:37" ht="4.5" customHeight="1">
      <c r="A104" s="116"/>
      <c r="B104" s="105"/>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7"/>
      <c r="AI104" s="150"/>
      <c r="AJ104" s="150"/>
      <c r="AK104" s="150"/>
    </row>
    <row r="105" spans="1:37" ht="15.75" customHeight="1">
      <c r="A105" s="116"/>
      <c r="B105" s="346" t="s">
        <v>209</v>
      </c>
      <c r="C105" s="339"/>
      <c r="D105" s="339"/>
      <c r="E105" s="339"/>
      <c r="F105" s="339"/>
      <c r="G105" s="339"/>
      <c r="H105" s="339"/>
      <c r="I105" s="106"/>
      <c r="J105" s="337">
        <v>44123</v>
      </c>
      <c r="K105" s="337"/>
      <c r="L105" s="337"/>
      <c r="M105" s="337"/>
      <c r="N105" s="337"/>
      <c r="O105" s="337"/>
      <c r="P105" s="337"/>
      <c r="Q105" s="337"/>
      <c r="R105" s="106"/>
      <c r="S105" s="106"/>
      <c r="T105" s="339" t="s">
        <v>208</v>
      </c>
      <c r="U105" s="339"/>
      <c r="V105" s="339"/>
      <c r="W105" s="339"/>
      <c r="X105" s="106"/>
      <c r="Y105" s="337">
        <v>44130</v>
      </c>
      <c r="Z105" s="337"/>
      <c r="AA105" s="337"/>
      <c r="AB105" s="337"/>
      <c r="AC105" s="337"/>
      <c r="AD105" s="337"/>
      <c r="AE105" s="337"/>
      <c r="AF105" s="106"/>
      <c r="AG105" s="107"/>
      <c r="AI105" s="150"/>
      <c r="AJ105" s="150"/>
      <c r="AK105" s="150"/>
    </row>
    <row r="106" spans="1:37" ht="15.75">
      <c r="A106" s="116"/>
      <c r="B106" s="346"/>
      <c r="C106" s="339"/>
      <c r="D106" s="339"/>
      <c r="E106" s="339"/>
      <c r="F106" s="339"/>
      <c r="G106" s="339"/>
      <c r="H106" s="339"/>
      <c r="I106" s="106"/>
      <c r="J106" s="337"/>
      <c r="K106" s="337"/>
      <c r="L106" s="337"/>
      <c r="M106" s="337"/>
      <c r="N106" s="337"/>
      <c r="O106" s="337"/>
      <c r="P106" s="337"/>
      <c r="Q106" s="337"/>
      <c r="R106" s="106"/>
      <c r="S106" s="106"/>
      <c r="T106" s="339"/>
      <c r="U106" s="339"/>
      <c r="V106" s="339"/>
      <c r="W106" s="339"/>
      <c r="X106" s="106"/>
      <c r="Y106" s="337"/>
      <c r="Z106" s="337"/>
      <c r="AA106" s="337"/>
      <c r="AB106" s="337"/>
      <c r="AC106" s="337"/>
      <c r="AD106" s="337"/>
      <c r="AE106" s="337"/>
      <c r="AF106" s="106"/>
      <c r="AG106" s="107"/>
      <c r="AI106" s="150"/>
      <c r="AJ106" s="150"/>
      <c r="AK106" s="150"/>
    </row>
    <row r="107" spans="1:37" ht="15.75">
      <c r="A107" s="116"/>
      <c r="B107" s="346"/>
      <c r="C107" s="339"/>
      <c r="D107" s="339"/>
      <c r="E107" s="339"/>
      <c r="F107" s="339"/>
      <c r="G107" s="339"/>
      <c r="H107" s="339"/>
      <c r="I107" s="106"/>
      <c r="J107" s="337"/>
      <c r="K107" s="337"/>
      <c r="L107" s="337"/>
      <c r="M107" s="337"/>
      <c r="N107" s="337"/>
      <c r="O107" s="337"/>
      <c r="P107" s="337"/>
      <c r="Q107" s="337"/>
      <c r="R107" s="106"/>
      <c r="S107" s="106"/>
      <c r="T107" s="339"/>
      <c r="U107" s="339"/>
      <c r="V107" s="339"/>
      <c r="W107" s="339"/>
      <c r="X107" s="106"/>
      <c r="Y107" s="337"/>
      <c r="Z107" s="337"/>
      <c r="AA107" s="337"/>
      <c r="AB107" s="337"/>
      <c r="AC107" s="337"/>
      <c r="AD107" s="337"/>
      <c r="AE107" s="337"/>
      <c r="AF107" s="106"/>
      <c r="AG107" s="107"/>
      <c r="AI107" s="150"/>
      <c r="AJ107" s="150"/>
      <c r="AK107" s="150"/>
    </row>
    <row r="108" spans="1:37" ht="15.75" thickBot="1">
      <c r="A108" s="116"/>
      <c r="B108" s="346"/>
      <c r="C108" s="339"/>
      <c r="D108" s="339"/>
      <c r="E108" s="339"/>
      <c r="F108" s="339"/>
      <c r="G108" s="339"/>
      <c r="H108" s="339"/>
      <c r="I108" s="106"/>
      <c r="J108" s="338"/>
      <c r="K108" s="338"/>
      <c r="L108" s="338"/>
      <c r="M108" s="338"/>
      <c r="N108" s="338"/>
      <c r="O108" s="338"/>
      <c r="P108" s="338"/>
      <c r="Q108" s="338"/>
      <c r="R108" s="106"/>
      <c r="S108" s="106"/>
      <c r="T108" s="339"/>
      <c r="U108" s="339"/>
      <c r="V108" s="339"/>
      <c r="W108" s="339"/>
      <c r="X108" s="106"/>
      <c r="Y108" s="338"/>
      <c r="Z108" s="338"/>
      <c r="AA108" s="338"/>
      <c r="AB108" s="338"/>
      <c r="AC108" s="338"/>
      <c r="AD108" s="338"/>
      <c r="AE108" s="338"/>
      <c r="AF108" s="106"/>
      <c r="AG108" s="107"/>
      <c r="AI108" s="150"/>
      <c r="AJ108" s="150"/>
      <c r="AK108" s="150"/>
    </row>
    <row r="109" spans="1:33" ht="15.75" thickBot="1">
      <c r="A109" s="116"/>
      <c r="B109" s="105"/>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7"/>
    </row>
    <row r="110" spans="1:33" ht="15.75" thickBot="1">
      <c r="A110" s="116"/>
      <c r="B110" s="297" t="s">
        <v>180</v>
      </c>
      <c r="C110" s="298"/>
      <c r="D110" s="298"/>
      <c r="E110" s="298"/>
      <c r="F110" s="298"/>
      <c r="G110" s="298"/>
      <c r="H110" s="298"/>
      <c r="I110" s="298"/>
      <c r="J110" s="298"/>
      <c r="K110" s="298"/>
      <c r="L110" s="298"/>
      <c r="M110" s="298"/>
      <c r="N110" s="298"/>
      <c r="O110" s="298"/>
      <c r="P110" s="298"/>
      <c r="Q110" s="298"/>
      <c r="R110" s="298"/>
      <c r="S110" s="183"/>
      <c r="T110" s="106"/>
      <c r="U110" s="334" t="s">
        <v>159</v>
      </c>
      <c r="V110" s="335"/>
      <c r="W110" s="335"/>
      <c r="X110" s="336"/>
      <c r="Y110" s="340">
        <f>S110*4100</f>
        <v>0</v>
      </c>
      <c r="Z110" s="341"/>
      <c r="AA110" s="341"/>
      <c r="AB110" s="341"/>
      <c r="AC110" s="341"/>
      <c r="AD110" s="342"/>
      <c r="AE110" s="106"/>
      <c r="AF110" s="106"/>
      <c r="AG110" s="107"/>
    </row>
    <row r="111" spans="1:33" ht="4.5" customHeight="1" thickBot="1">
      <c r="A111" s="116"/>
      <c r="B111" s="105"/>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7"/>
    </row>
    <row r="112" spans="1:33" ht="15.75" thickBot="1">
      <c r="A112" s="116"/>
      <c r="B112" s="280" t="s">
        <v>181</v>
      </c>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2"/>
    </row>
    <row r="113" spans="1:33" ht="4.5" customHeight="1" thickBot="1">
      <c r="A113" s="116"/>
      <c r="B113" s="105"/>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7"/>
    </row>
    <row r="114" spans="1:33" ht="15.75" thickBot="1">
      <c r="A114" s="116"/>
      <c r="B114" s="343" t="s">
        <v>206</v>
      </c>
      <c r="C114" s="344"/>
      <c r="D114" s="344"/>
      <c r="E114" s="344"/>
      <c r="F114" s="344"/>
      <c r="G114" s="344"/>
      <c r="H114" s="344"/>
      <c r="I114" s="344"/>
      <c r="J114" s="344"/>
      <c r="K114" s="344"/>
      <c r="L114" s="344"/>
      <c r="M114" s="344"/>
      <c r="N114" s="344"/>
      <c r="O114" s="344"/>
      <c r="P114" s="344"/>
      <c r="Q114" s="344"/>
      <c r="R114" s="345"/>
      <c r="S114" s="106"/>
      <c r="T114" s="343" t="s">
        <v>207</v>
      </c>
      <c r="U114" s="344"/>
      <c r="V114" s="344"/>
      <c r="W114" s="344"/>
      <c r="X114" s="344"/>
      <c r="Y114" s="344"/>
      <c r="Z114" s="344"/>
      <c r="AA114" s="344"/>
      <c r="AB114" s="344"/>
      <c r="AC114" s="344"/>
      <c r="AD114" s="344"/>
      <c r="AE114" s="344"/>
      <c r="AF114" s="344"/>
      <c r="AG114" s="345"/>
    </row>
    <row r="115" spans="1:33" ht="15.75" thickBot="1">
      <c r="A115" s="116"/>
      <c r="B115" s="331" t="s">
        <v>178</v>
      </c>
      <c r="C115" s="332"/>
      <c r="D115" s="332"/>
      <c r="E115" s="333"/>
      <c r="F115" s="331" t="s">
        <v>132</v>
      </c>
      <c r="G115" s="332"/>
      <c r="H115" s="332"/>
      <c r="I115" s="332"/>
      <c r="J115" s="332"/>
      <c r="K115" s="332"/>
      <c r="L115" s="332"/>
      <c r="M115" s="332"/>
      <c r="N115" s="332"/>
      <c r="O115" s="333"/>
      <c r="P115" s="331" t="s">
        <v>95</v>
      </c>
      <c r="Q115" s="332"/>
      <c r="R115" s="333"/>
      <c r="S115" s="137"/>
      <c r="T115" s="331" t="s">
        <v>178</v>
      </c>
      <c r="U115" s="332"/>
      <c r="V115" s="333"/>
      <c r="W115" s="331" t="s">
        <v>132</v>
      </c>
      <c r="X115" s="332"/>
      <c r="Y115" s="332"/>
      <c r="Z115" s="332"/>
      <c r="AA115" s="332"/>
      <c r="AB115" s="332"/>
      <c r="AC115" s="332"/>
      <c r="AD115" s="333"/>
      <c r="AE115" s="331" t="s">
        <v>95</v>
      </c>
      <c r="AF115" s="332"/>
      <c r="AG115" s="333"/>
    </row>
    <row r="116" spans="1:33" ht="15.75" customHeight="1">
      <c r="A116" s="116"/>
      <c r="B116" s="295" t="s">
        <v>173</v>
      </c>
      <c r="C116" s="296"/>
      <c r="D116" s="296"/>
      <c r="E116" s="296"/>
      <c r="F116" s="301">
        <f>J105</f>
        <v>44123</v>
      </c>
      <c r="G116" s="302"/>
      <c r="H116" s="302"/>
      <c r="I116" s="302"/>
      <c r="J116" s="302"/>
      <c r="K116" s="302"/>
      <c r="L116" s="302"/>
      <c r="M116" s="302"/>
      <c r="N116" s="302"/>
      <c r="O116" s="303"/>
      <c r="P116" s="310" t="str">
        <f>J99</f>
        <v>Listed Time Slot</v>
      </c>
      <c r="Q116" s="311"/>
      <c r="R116" s="312"/>
      <c r="S116" s="106"/>
      <c r="T116" s="295" t="s">
        <v>173</v>
      </c>
      <c r="U116" s="296"/>
      <c r="V116" s="319"/>
      <c r="W116" s="322">
        <f>Y105</f>
        <v>44130</v>
      </c>
      <c r="X116" s="323"/>
      <c r="Y116" s="323"/>
      <c r="Z116" s="323"/>
      <c r="AA116" s="323"/>
      <c r="AB116" s="323"/>
      <c r="AC116" s="323"/>
      <c r="AD116" s="324"/>
      <c r="AE116" s="310" t="str">
        <f>Y99</f>
        <v>Listed Time Slot</v>
      </c>
      <c r="AF116" s="311"/>
      <c r="AG116" s="312"/>
    </row>
    <row r="117" spans="1:33" ht="15.75" customHeight="1">
      <c r="A117" s="116"/>
      <c r="B117" s="297"/>
      <c r="C117" s="298"/>
      <c r="D117" s="298"/>
      <c r="E117" s="298"/>
      <c r="F117" s="304"/>
      <c r="G117" s="305"/>
      <c r="H117" s="305"/>
      <c r="I117" s="305"/>
      <c r="J117" s="305"/>
      <c r="K117" s="305"/>
      <c r="L117" s="305"/>
      <c r="M117" s="305"/>
      <c r="N117" s="305"/>
      <c r="O117" s="306"/>
      <c r="P117" s="313"/>
      <c r="Q117" s="314"/>
      <c r="R117" s="315"/>
      <c r="S117" s="106"/>
      <c r="T117" s="297"/>
      <c r="U117" s="298"/>
      <c r="V117" s="320"/>
      <c r="W117" s="325"/>
      <c r="X117" s="326"/>
      <c r="Y117" s="326"/>
      <c r="Z117" s="326"/>
      <c r="AA117" s="326"/>
      <c r="AB117" s="326"/>
      <c r="AC117" s="326"/>
      <c r="AD117" s="327"/>
      <c r="AE117" s="313"/>
      <c r="AF117" s="314"/>
      <c r="AG117" s="315"/>
    </row>
    <row r="118" spans="1:33" ht="15.75" thickBot="1">
      <c r="A118" s="116"/>
      <c r="B118" s="299"/>
      <c r="C118" s="300"/>
      <c r="D118" s="300"/>
      <c r="E118" s="300"/>
      <c r="F118" s="304"/>
      <c r="G118" s="305"/>
      <c r="H118" s="305"/>
      <c r="I118" s="305"/>
      <c r="J118" s="305"/>
      <c r="K118" s="305"/>
      <c r="L118" s="305"/>
      <c r="M118" s="305"/>
      <c r="N118" s="305"/>
      <c r="O118" s="306"/>
      <c r="P118" s="313"/>
      <c r="Q118" s="314"/>
      <c r="R118" s="315"/>
      <c r="S118" s="106"/>
      <c r="T118" s="299"/>
      <c r="U118" s="300"/>
      <c r="V118" s="321"/>
      <c r="W118" s="325"/>
      <c r="X118" s="326"/>
      <c r="Y118" s="326"/>
      <c r="Z118" s="326"/>
      <c r="AA118" s="326"/>
      <c r="AB118" s="326"/>
      <c r="AC118" s="326"/>
      <c r="AD118" s="327"/>
      <c r="AE118" s="316"/>
      <c r="AF118" s="317"/>
      <c r="AG118" s="318"/>
    </row>
    <row r="119" spans="1:33" ht="15.75" customHeight="1">
      <c r="A119" s="116"/>
      <c r="B119" s="295" t="s">
        <v>174</v>
      </c>
      <c r="C119" s="296"/>
      <c r="D119" s="296"/>
      <c r="E119" s="296"/>
      <c r="F119" s="301">
        <f>F116+3</f>
        <v>44126</v>
      </c>
      <c r="G119" s="302"/>
      <c r="H119" s="302"/>
      <c r="I119" s="302"/>
      <c r="J119" s="302"/>
      <c r="K119" s="302"/>
      <c r="L119" s="302"/>
      <c r="M119" s="302"/>
      <c r="N119" s="302"/>
      <c r="O119" s="303"/>
      <c r="P119" s="310" t="str">
        <f>J99</f>
        <v>Listed Time Slot</v>
      </c>
      <c r="Q119" s="311"/>
      <c r="R119" s="312"/>
      <c r="S119" s="106"/>
      <c r="T119" s="295" t="s">
        <v>174</v>
      </c>
      <c r="U119" s="296"/>
      <c r="V119" s="319"/>
      <c r="W119" s="322">
        <f>W116+3</f>
        <v>44133</v>
      </c>
      <c r="X119" s="323"/>
      <c r="Y119" s="323"/>
      <c r="Z119" s="323"/>
      <c r="AA119" s="323"/>
      <c r="AB119" s="323"/>
      <c r="AC119" s="323"/>
      <c r="AD119" s="324"/>
      <c r="AE119" s="310" t="str">
        <f>Y99</f>
        <v>Listed Time Slot</v>
      </c>
      <c r="AF119" s="311"/>
      <c r="AG119" s="312"/>
    </row>
    <row r="120" spans="1:33" ht="15.75" customHeight="1">
      <c r="A120" s="116"/>
      <c r="B120" s="297"/>
      <c r="C120" s="298"/>
      <c r="D120" s="298"/>
      <c r="E120" s="298"/>
      <c r="F120" s="304"/>
      <c r="G120" s="305"/>
      <c r="H120" s="305"/>
      <c r="I120" s="305"/>
      <c r="J120" s="305"/>
      <c r="K120" s="305"/>
      <c r="L120" s="305"/>
      <c r="M120" s="305"/>
      <c r="N120" s="305"/>
      <c r="O120" s="306"/>
      <c r="P120" s="313"/>
      <c r="Q120" s="314"/>
      <c r="R120" s="315"/>
      <c r="S120" s="106"/>
      <c r="T120" s="297"/>
      <c r="U120" s="298"/>
      <c r="V120" s="320"/>
      <c r="W120" s="325"/>
      <c r="X120" s="326"/>
      <c r="Y120" s="326"/>
      <c r="Z120" s="326"/>
      <c r="AA120" s="326"/>
      <c r="AB120" s="326"/>
      <c r="AC120" s="326"/>
      <c r="AD120" s="327"/>
      <c r="AE120" s="313"/>
      <c r="AF120" s="314"/>
      <c r="AG120" s="315"/>
    </row>
    <row r="121" spans="1:33" ht="15.75" thickBot="1">
      <c r="A121" s="116"/>
      <c r="B121" s="299"/>
      <c r="C121" s="300"/>
      <c r="D121" s="300"/>
      <c r="E121" s="300"/>
      <c r="F121" s="304"/>
      <c r="G121" s="305"/>
      <c r="H121" s="305"/>
      <c r="I121" s="305"/>
      <c r="J121" s="305"/>
      <c r="K121" s="305"/>
      <c r="L121" s="305"/>
      <c r="M121" s="305"/>
      <c r="N121" s="305"/>
      <c r="O121" s="306"/>
      <c r="P121" s="313"/>
      <c r="Q121" s="314"/>
      <c r="R121" s="315"/>
      <c r="S121" s="106"/>
      <c r="T121" s="299"/>
      <c r="U121" s="300"/>
      <c r="V121" s="321"/>
      <c r="W121" s="325"/>
      <c r="X121" s="326"/>
      <c r="Y121" s="326"/>
      <c r="Z121" s="326"/>
      <c r="AA121" s="326"/>
      <c r="AB121" s="326"/>
      <c r="AC121" s="326"/>
      <c r="AD121" s="327"/>
      <c r="AE121" s="316"/>
      <c r="AF121" s="317"/>
      <c r="AG121" s="318"/>
    </row>
    <row r="122" spans="1:33" ht="15.75" customHeight="1">
      <c r="A122" s="116"/>
      <c r="B122" s="295" t="s">
        <v>175</v>
      </c>
      <c r="C122" s="296"/>
      <c r="D122" s="296"/>
      <c r="E122" s="296"/>
      <c r="F122" s="301">
        <f>F116+7</f>
        <v>44130</v>
      </c>
      <c r="G122" s="302"/>
      <c r="H122" s="302"/>
      <c r="I122" s="302"/>
      <c r="J122" s="302"/>
      <c r="K122" s="302"/>
      <c r="L122" s="302"/>
      <c r="M122" s="302"/>
      <c r="N122" s="302"/>
      <c r="O122" s="303"/>
      <c r="P122" s="310" t="str">
        <f>J99</f>
        <v>Listed Time Slot</v>
      </c>
      <c r="Q122" s="311"/>
      <c r="R122" s="312"/>
      <c r="S122" s="106"/>
      <c r="T122" s="295" t="s">
        <v>175</v>
      </c>
      <c r="U122" s="296"/>
      <c r="V122" s="319"/>
      <c r="W122" s="322">
        <f>W116+7</f>
        <v>44137</v>
      </c>
      <c r="X122" s="323"/>
      <c r="Y122" s="323"/>
      <c r="Z122" s="323"/>
      <c r="AA122" s="323"/>
      <c r="AB122" s="323"/>
      <c r="AC122" s="323"/>
      <c r="AD122" s="324"/>
      <c r="AE122" s="310" t="str">
        <f>Y99</f>
        <v>Listed Time Slot</v>
      </c>
      <c r="AF122" s="311"/>
      <c r="AG122" s="312"/>
    </row>
    <row r="123" spans="1:33" ht="15.75" customHeight="1">
      <c r="A123" s="116"/>
      <c r="B123" s="297"/>
      <c r="C123" s="298"/>
      <c r="D123" s="298"/>
      <c r="E123" s="298"/>
      <c r="F123" s="304"/>
      <c r="G123" s="305"/>
      <c r="H123" s="305"/>
      <c r="I123" s="305"/>
      <c r="J123" s="305"/>
      <c r="K123" s="305"/>
      <c r="L123" s="305"/>
      <c r="M123" s="305"/>
      <c r="N123" s="305"/>
      <c r="O123" s="306"/>
      <c r="P123" s="313"/>
      <c r="Q123" s="314"/>
      <c r="R123" s="315"/>
      <c r="S123" s="106"/>
      <c r="T123" s="297"/>
      <c r="U123" s="298"/>
      <c r="V123" s="320"/>
      <c r="W123" s="325"/>
      <c r="X123" s="326"/>
      <c r="Y123" s="326"/>
      <c r="Z123" s="326"/>
      <c r="AA123" s="326"/>
      <c r="AB123" s="326"/>
      <c r="AC123" s="326"/>
      <c r="AD123" s="327"/>
      <c r="AE123" s="313"/>
      <c r="AF123" s="314"/>
      <c r="AG123" s="315"/>
    </row>
    <row r="124" spans="1:33" ht="15.75" thickBot="1">
      <c r="A124" s="116"/>
      <c r="B124" s="299"/>
      <c r="C124" s="300"/>
      <c r="D124" s="300"/>
      <c r="E124" s="300"/>
      <c r="F124" s="304"/>
      <c r="G124" s="305"/>
      <c r="H124" s="305"/>
      <c r="I124" s="305"/>
      <c r="J124" s="305"/>
      <c r="K124" s="305"/>
      <c r="L124" s="305"/>
      <c r="M124" s="305"/>
      <c r="N124" s="305"/>
      <c r="O124" s="306"/>
      <c r="P124" s="313"/>
      <c r="Q124" s="314"/>
      <c r="R124" s="315"/>
      <c r="S124" s="106"/>
      <c r="T124" s="299"/>
      <c r="U124" s="300"/>
      <c r="V124" s="321"/>
      <c r="W124" s="325"/>
      <c r="X124" s="326"/>
      <c r="Y124" s="326"/>
      <c r="Z124" s="326"/>
      <c r="AA124" s="326"/>
      <c r="AB124" s="326"/>
      <c r="AC124" s="326"/>
      <c r="AD124" s="327"/>
      <c r="AE124" s="316"/>
      <c r="AF124" s="317"/>
      <c r="AG124" s="318"/>
    </row>
    <row r="125" spans="1:33" ht="15.75" customHeight="1">
      <c r="A125" s="116"/>
      <c r="B125" s="295" t="s">
        <v>176</v>
      </c>
      <c r="C125" s="296"/>
      <c r="D125" s="296"/>
      <c r="E125" s="296"/>
      <c r="F125" s="301">
        <f>F116+10</f>
        <v>44133</v>
      </c>
      <c r="G125" s="302"/>
      <c r="H125" s="302"/>
      <c r="I125" s="302"/>
      <c r="J125" s="302"/>
      <c r="K125" s="302"/>
      <c r="L125" s="302"/>
      <c r="M125" s="302"/>
      <c r="N125" s="302"/>
      <c r="O125" s="303"/>
      <c r="P125" s="310" t="str">
        <f>J99</f>
        <v>Listed Time Slot</v>
      </c>
      <c r="Q125" s="311"/>
      <c r="R125" s="312"/>
      <c r="S125" s="106"/>
      <c r="T125" s="295" t="s">
        <v>176</v>
      </c>
      <c r="U125" s="296"/>
      <c r="V125" s="319"/>
      <c r="W125" s="322">
        <f>Y105+10</f>
        <v>44140</v>
      </c>
      <c r="X125" s="323"/>
      <c r="Y125" s="323"/>
      <c r="Z125" s="323"/>
      <c r="AA125" s="323"/>
      <c r="AB125" s="323"/>
      <c r="AC125" s="323"/>
      <c r="AD125" s="324"/>
      <c r="AE125" s="310" t="str">
        <f>Y99</f>
        <v>Listed Time Slot</v>
      </c>
      <c r="AF125" s="311"/>
      <c r="AG125" s="312"/>
    </row>
    <row r="126" spans="1:33" ht="15.75">
      <c r="A126" s="116"/>
      <c r="B126" s="297"/>
      <c r="C126" s="298"/>
      <c r="D126" s="298"/>
      <c r="E126" s="298"/>
      <c r="F126" s="304"/>
      <c r="G126" s="305"/>
      <c r="H126" s="305"/>
      <c r="I126" s="305"/>
      <c r="J126" s="305"/>
      <c r="K126" s="305"/>
      <c r="L126" s="305"/>
      <c r="M126" s="305"/>
      <c r="N126" s="305"/>
      <c r="O126" s="306"/>
      <c r="P126" s="313"/>
      <c r="Q126" s="314"/>
      <c r="R126" s="315"/>
      <c r="S126" s="106"/>
      <c r="T126" s="297"/>
      <c r="U126" s="298"/>
      <c r="V126" s="320"/>
      <c r="W126" s="325"/>
      <c r="X126" s="326"/>
      <c r="Y126" s="326"/>
      <c r="Z126" s="326"/>
      <c r="AA126" s="326"/>
      <c r="AB126" s="326"/>
      <c r="AC126" s="326"/>
      <c r="AD126" s="327"/>
      <c r="AE126" s="313"/>
      <c r="AF126" s="314"/>
      <c r="AG126" s="315"/>
    </row>
    <row r="127" spans="1:33" ht="15.75" thickBot="1">
      <c r="A127" s="116"/>
      <c r="B127" s="299"/>
      <c r="C127" s="300"/>
      <c r="D127" s="300"/>
      <c r="E127" s="300"/>
      <c r="F127" s="307"/>
      <c r="G127" s="308"/>
      <c r="H127" s="308"/>
      <c r="I127" s="308"/>
      <c r="J127" s="308"/>
      <c r="K127" s="308"/>
      <c r="L127" s="308"/>
      <c r="M127" s="308"/>
      <c r="N127" s="308"/>
      <c r="O127" s="309"/>
      <c r="P127" s="316"/>
      <c r="Q127" s="317"/>
      <c r="R127" s="318"/>
      <c r="S127" s="106"/>
      <c r="T127" s="299"/>
      <c r="U127" s="300"/>
      <c r="V127" s="321"/>
      <c r="W127" s="328"/>
      <c r="X127" s="329"/>
      <c r="Y127" s="329"/>
      <c r="Z127" s="329"/>
      <c r="AA127" s="329"/>
      <c r="AB127" s="329"/>
      <c r="AC127" s="329"/>
      <c r="AD127" s="330"/>
      <c r="AE127" s="316"/>
      <c r="AF127" s="317"/>
      <c r="AG127" s="318"/>
    </row>
    <row r="128" spans="1:33" ht="4.5" customHeight="1" thickBot="1">
      <c r="A128" s="116"/>
      <c r="B128" s="173"/>
      <c r="C128" s="174"/>
      <c r="D128" s="174"/>
      <c r="E128" s="174"/>
      <c r="F128" s="175"/>
      <c r="G128" s="175"/>
      <c r="H128" s="175"/>
      <c r="I128" s="175"/>
      <c r="J128" s="175"/>
      <c r="K128" s="175"/>
      <c r="L128" s="175"/>
      <c r="M128" s="175"/>
      <c r="N128" s="175"/>
      <c r="O128" s="175"/>
      <c r="P128" s="176"/>
      <c r="Q128" s="176"/>
      <c r="R128" s="176"/>
      <c r="S128" s="106"/>
      <c r="T128" s="174"/>
      <c r="U128" s="174"/>
      <c r="V128" s="174"/>
      <c r="W128" s="177"/>
      <c r="X128" s="177"/>
      <c r="Y128" s="177"/>
      <c r="Z128" s="177"/>
      <c r="AA128" s="177"/>
      <c r="AB128" s="177"/>
      <c r="AC128" s="177"/>
      <c r="AD128" s="177"/>
      <c r="AE128" s="176"/>
      <c r="AF128" s="176"/>
      <c r="AG128" s="178"/>
    </row>
    <row r="129" spans="1:33" ht="15.75" thickBot="1">
      <c r="A129" s="116"/>
      <c r="B129" s="280" t="s">
        <v>226</v>
      </c>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2"/>
    </row>
    <row r="130" spans="1:33" ht="15.75" customHeight="1" thickBot="1">
      <c r="A130" s="116"/>
      <c r="B130" s="280" t="s">
        <v>211</v>
      </c>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2"/>
    </row>
    <row r="131" spans="1:33" ht="7.5" customHeight="1" thickBot="1">
      <c r="A131" s="116"/>
      <c r="B131" s="132"/>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4"/>
    </row>
    <row r="132" spans="1:33" ht="15.75" customHeight="1">
      <c r="A132" s="116"/>
      <c r="B132" s="346" t="s">
        <v>235</v>
      </c>
      <c r="C132" s="339"/>
      <c r="D132" s="339"/>
      <c r="E132" s="339"/>
      <c r="F132" s="339"/>
      <c r="G132" s="339"/>
      <c r="H132" s="339"/>
      <c r="I132" s="106"/>
      <c r="J132" s="347" t="s">
        <v>152</v>
      </c>
      <c r="K132" s="348"/>
      <c r="L132" s="348"/>
      <c r="M132" s="348"/>
      <c r="N132" s="348"/>
      <c r="O132" s="348"/>
      <c r="P132" s="348"/>
      <c r="Q132" s="349"/>
      <c r="R132" s="106"/>
      <c r="S132" s="106"/>
      <c r="T132" s="339" t="s">
        <v>235</v>
      </c>
      <c r="U132" s="339"/>
      <c r="V132" s="339"/>
      <c r="W132" s="339"/>
      <c r="X132" s="106"/>
      <c r="Y132" s="347" t="s">
        <v>152</v>
      </c>
      <c r="Z132" s="348"/>
      <c r="AA132" s="348"/>
      <c r="AB132" s="348"/>
      <c r="AC132" s="348"/>
      <c r="AD132" s="348"/>
      <c r="AE132" s="349"/>
      <c r="AF132" s="106"/>
      <c r="AG132" s="107"/>
    </row>
    <row r="133" spans="1:33" ht="15.75" customHeight="1">
      <c r="A133" s="116"/>
      <c r="B133" s="346"/>
      <c r="C133" s="339"/>
      <c r="D133" s="339"/>
      <c r="E133" s="339"/>
      <c r="F133" s="339"/>
      <c r="G133" s="339"/>
      <c r="H133" s="339"/>
      <c r="I133" s="106"/>
      <c r="J133" s="350"/>
      <c r="K133" s="351"/>
      <c r="L133" s="351"/>
      <c r="M133" s="351"/>
      <c r="N133" s="351"/>
      <c r="O133" s="351"/>
      <c r="P133" s="351"/>
      <c r="Q133" s="352"/>
      <c r="R133" s="106"/>
      <c r="S133" s="106"/>
      <c r="T133" s="339"/>
      <c r="U133" s="339"/>
      <c r="V133" s="339"/>
      <c r="W133" s="339"/>
      <c r="X133" s="106"/>
      <c r="Y133" s="350"/>
      <c r="Z133" s="351"/>
      <c r="AA133" s="351"/>
      <c r="AB133" s="351"/>
      <c r="AC133" s="351"/>
      <c r="AD133" s="351"/>
      <c r="AE133" s="352"/>
      <c r="AF133" s="106"/>
      <c r="AG133" s="107"/>
    </row>
    <row r="134" spans="1:33" ht="15.75" customHeight="1" thickBot="1">
      <c r="A134" s="116"/>
      <c r="B134" s="346"/>
      <c r="C134" s="339"/>
      <c r="D134" s="339"/>
      <c r="E134" s="339"/>
      <c r="F134" s="339"/>
      <c r="G134" s="339"/>
      <c r="H134" s="339"/>
      <c r="I134" s="106"/>
      <c r="J134" s="353"/>
      <c r="K134" s="354"/>
      <c r="L134" s="354"/>
      <c r="M134" s="354"/>
      <c r="N134" s="354"/>
      <c r="O134" s="354"/>
      <c r="P134" s="354"/>
      <c r="Q134" s="355"/>
      <c r="R134" s="106"/>
      <c r="S134" s="106"/>
      <c r="T134" s="339"/>
      <c r="U134" s="339"/>
      <c r="V134" s="339"/>
      <c r="W134" s="339"/>
      <c r="X134" s="106"/>
      <c r="Y134" s="353"/>
      <c r="Z134" s="354"/>
      <c r="AA134" s="354"/>
      <c r="AB134" s="354"/>
      <c r="AC134" s="354"/>
      <c r="AD134" s="354"/>
      <c r="AE134" s="355"/>
      <c r="AF134" s="106"/>
      <c r="AG134" s="107"/>
    </row>
    <row r="135" spans="1:33" ht="15.75" customHeight="1">
      <c r="A135" s="116"/>
      <c r="B135" s="346"/>
      <c r="C135" s="339"/>
      <c r="D135" s="339"/>
      <c r="E135" s="339"/>
      <c r="F135" s="339"/>
      <c r="G135" s="339"/>
      <c r="H135" s="339"/>
      <c r="I135" s="106"/>
      <c r="J135" s="111"/>
      <c r="K135" s="111"/>
      <c r="L135" s="111"/>
      <c r="M135" s="111"/>
      <c r="N135" s="111"/>
      <c r="O135" s="111"/>
      <c r="P135" s="111"/>
      <c r="Q135" s="111"/>
      <c r="R135" s="106"/>
      <c r="S135" s="106"/>
      <c r="T135" s="339"/>
      <c r="U135" s="339"/>
      <c r="V135" s="339"/>
      <c r="W135" s="339"/>
      <c r="X135" s="106"/>
      <c r="Y135" s="136"/>
      <c r="Z135" s="136"/>
      <c r="AA135" s="136"/>
      <c r="AB135" s="136"/>
      <c r="AC135" s="136"/>
      <c r="AD135" s="136"/>
      <c r="AE135" s="106"/>
      <c r="AF135" s="106"/>
      <c r="AG135" s="107"/>
    </row>
    <row r="136" spans="1:33" ht="4.5" customHeight="1">
      <c r="A136" s="116"/>
      <c r="B136" s="346"/>
      <c r="C136" s="339"/>
      <c r="D136" s="339"/>
      <c r="E136" s="339"/>
      <c r="F136" s="339"/>
      <c r="G136" s="339"/>
      <c r="H136" s="339"/>
      <c r="I136" s="106"/>
      <c r="J136" s="111"/>
      <c r="K136" s="111"/>
      <c r="L136" s="111"/>
      <c r="M136" s="111"/>
      <c r="N136" s="111"/>
      <c r="O136" s="111"/>
      <c r="P136" s="111"/>
      <c r="Q136" s="111"/>
      <c r="R136" s="106"/>
      <c r="S136" s="106"/>
      <c r="T136" s="339"/>
      <c r="U136" s="339"/>
      <c r="V136" s="339"/>
      <c r="W136" s="339"/>
      <c r="X136" s="106"/>
      <c r="Y136" s="136"/>
      <c r="Z136" s="136"/>
      <c r="AA136" s="136"/>
      <c r="AB136" s="136"/>
      <c r="AC136" s="136"/>
      <c r="AD136" s="136"/>
      <c r="AE136" s="106"/>
      <c r="AF136" s="106"/>
      <c r="AG136" s="107"/>
    </row>
    <row r="137" spans="1:33" ht="4.5" customHeight="1">
      <c r="A137" s="116"/>
      <c r="B137" s="105"/>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7"/>
    </row>
    <row r="138" spans="1:33" ht="15.75" customHeight="1">
      <c r="A138" s="116"/>
      <c r="B138" s="346" t="s">
        <v>197</v>
      </c>
      <c r="C138" s="339"/>
      <c r="D138" s="339"/>
      <c r="E138" s="339"/>
      <c r="F138" s="339"/>
      <c r="G138" s="339"/>
      <c r="H138" s="339"/>
      <c r="I138" s="106"/>
      <c r="J138" s="337">
        <v>44123</v>
      </c>
      <c r="K138" s="337"/>
      <c r="L138" s="337"/>
      <c r="M138" s="337"/>
      <c r="N138" s="337"/>
      <c r="O138" s="337"/>
      <c r="P138" s="337"/>
      <c r="Q138" s="337"/>
      <c r="R138" s="106"/>
      <c r="S138" s="106"/>
      <c r="T138" s="339" t="s">
        <v>198</v>
      </c>
      <c r="U138" s="339"/>
      <c r="V138" s="339"/>
      <c r="W138" s="339"/>
      <c r="X138" s="106"/>
      <c r="Y138" s="337">
        <v>44130</v>
      </c>
      <c r="Z138" s="337"/>
      <c r="AA138" s="337"/>
      <c r="AB138" s="337"/>
      <c r="AC138" s="337"/>
      <c r="AD138" s="337"/>
      <c r="AE138" s="337"/>
      <c r="AF138" s="106"/>
      <c r="AG138" s="107"/>
    </row>
    <row r="139" spans="1:33" ht="15.75" customHeight="1">
      <c r="A139" s="116"/>
      <c r="B139" s="346"/>
      <c r="C139" s="339"/>
      <c r="D139" s="339"/>
      <c r="E139" s="339"/>
      <c r="F139" s="339"/>
      <c r="G139" s="339"/>
      <c r="H139" s="339"/>
      <c r="I139" s="106"/>
      <c r="J139" s="337"/>
      <c r="K139" s="337"/>
      <c r="L139" s="337"/>
      <c r="M139" s="337"/>
      <c r="N139" s="337"/>
      <c r="O139" s="337"/>
      <c r="P139" s="337"/>
      <c r="Q139" s="337"/>
      <c r="R139" s="106"/>
      <c r="S139" s="106"/>
      <c r="T139" s="339"/>
      <c r="U139" s="339"/>
      <c r="V139" s="339"/>
      <c r="W139" s="339"/>
      <c r="X139" s="106"/>
      <c r="Y139" s="337"/>
      <c r="Z139" s="337"/>
      <c r="AA139" s="337"/>
      <c r="AB139" s="337"/>
      <c r="AC139" s="337"/>
      <c r="AD139" s="337"/>
      <c r="AE139" s="337"/>
      <c r="AF139" s="106"/>
      <c r="AG139" s="107"/>
    </row>
    <row r="140" spans="1:33" ht="15.75" customHeight="1">
      <c r="A140" s="116"/>
      <c r="B140" s="346"/>
      <c r="C140" s="339"/>
      <c r="D140" s="339"/>
      <c r="E140" s="339"/>
      <c r="F140" s="339"/>
      <c r="G140" s="339"/>
      <c r="H140" s="339"/>
      <c r="I140" s="106"/>
      <c r="J140" s="337"/>
      <c r="K140" s="337"/>
      <c r="L140" s="337"/>
      <c r="M140" s="337"/>
      <c r="N140" s="337"/>
      <c r="O140" s="337"/>
      <c r="P140" s="337"/>
      <c r="Q140" s="337"/>
      <c r="R140" s="106"/>
      <c r="S140" s="106"/>
      <c r="T140" s="339"/>
      <c r="U140" s="339"/>
      <c r="V140" s="339"/>
      <c r="W140" s="339"/>
      <c r="X140" s="106"/>
      <c r="Y140" s="337"/>
      <c r="Z140" s="337"/>
      <c r="AA140" s="337"/>
      <c r="AB140" s="337"/>
      <c r="AC140" s="337"/>
      <c r="AD140" s="337"/>
      <c r="AE140" s="337"/>
      <c r="AF140" s="106"/>
      <c r="AG140" s="107"/>
    </row>
    <row r="141" spans="1:33" ht="15.75" customHeight="1" thickBot="1">
      <c r="A141" s="116"/>
      <c r="B141" s="346"/>
      <c r="C141" s="339"/>
      <c r="D141" s="339"/>
      <c r="E141" s="339"/>
      <c r="F141" s="339"/>
      <c r="G141" s="339"/>
      <c r="H141" s="339"/>
      <c r="I141" s="106"/>
      <c r="J141" s="338"/>
      <c r="K141" s="338"/>
      <c r="L141" s="338"/>
      <c r="M141" s="338"/>
      <c r="N141" s="338"/>
      <c r="O141" s="338"/>
      <c r="P141" s="338"/>
      <c r="Q141" s="338"/>
      <c r="R141" s="106"/>
      <c r="S141" s="106"/>
      <c r="T141" s="339"/>
      <c r="U141" s="339"/>
      <c r="V141" s="339"/>
      <c r="W141" s="339"/>
      <c r="X141" s="106"/>
      <c r="Y141" s="338"/>
      <c r="Z141" s="338"/>
      <c r="AA141" s="338"/>
      <c r="AB141" s="338"/>
      <c r="AC141" s="338"/>
      <c r="AD141" s="338"/>
      <c r="AE141" s="338"/>
      <c r="AF141" s="106"/>
      <c r="AG141" s="107"/>
    </row>
    <row r="142" spans="1:33" ht="15.75" customHeight="1" thickBot="1">
      <c r="A142" s="116"/>
      <c r="B142" s="105"/>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7"/>
    </row>
    <row r="143" spans="1:33" ht="15.75" customHeight="1" thickBot="1">
      <c r="A143" s="116"/>
      <c r="B143" s="297" t="s">
        <v>234</v>
      </c>
      <c r="C143" s="298"/>
      <c r="D143" s="298"/>
      <c r="E143" s="298"/>
      <c r="F143" s="298"/>
      <c r="G143" s="298"/>
      <c r="H143" s="298"/>
      <c r="I143" s="298"/>
      <c r="J143" s="298"/>
      <c r="K143" s="298"/>
      <c r="L143" s="298"/>
      <c r="M143" s="298"/>
      <c r="N143" s="298"/>
      <c r="O143" s="298"/>
      <c r="P143" s="298"/>
      <c r="Q143" s="298"/>
      <c r="R143" s="298"/>
      <c r="S143" s="183"/>
      <c r="T143" s="106"/>
      <c r="U143" s="334" t="s">
        <v>159</v>
      </c>
      <c r="V143" s="335"/>
      <c r="W143" s="335"/>
      <c r="X143" s="336"/>
      <c r="Y143" s="340">
        <f>S143*4100</f>
        <v>0</v>
      </c>
      <c r="Z143" s="341"/>
      <c r="AA143" s="341"/>
      <c r="AB143" s="341"/>
      <c r="AC143" s="341"/>
      <c r="AD143" s="342"/>
      <c r="AE143" s="106"/>
      <c r="AF143" s="106"/>
      <c r="AG143" s="107"/>
    </row>
    <row r="144" spans="1:33" ht="4.5" customHeight="1" thickBot="1">
      <c r="A144" s="116"/>
      <c r="B144" s="105"/>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7"/>
    </row>
    <row r="145" spans="1:33" ht="15.75" customHeight="1" thickBot="1">
      <c r="A145" s="116"/>
      <c r="B145" s="280" t="s">
        <v>204</v>
      </c>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2"/>
    </row>
    <row r="146" spans="1:33" ht="4.5" customHeight="1" thickBot="1">
      <c r="A146" s="116"/>
      <c r="B146" s="105"/>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7"/>
    </row>
    <row r="147" spans="1:33" ht="15.75" thickBot="1">
      <c r="A147" s="116"/>
      <c r="B147" s="343" t="s">
        <v>206</v>
      </c>
      <c r="C147" s="344"/>
      <c r="D147" s="344"/>
      <c r="E147" s="344"/>
      <c r="F147" s="344"/>
      <c r="G147" s="344"/>
      <c r="H147" s="344"/>
      <c r="I147" s="344"/>
      <c r="J147" s="344"/>
      <c r="K147" s="344"/>
      <c r="L147" s="344"/>
      <c r="M147" s="344"/>
      <c r="N147" s="344"/>
      <c r="O147" s="344"/>
      <c r="P147" s="344"/>
      <c r="Q147" s="344"/>
      <c r="R147" s="345"/>
      <c r="S147" s="106"/>
      <c r="T147" s="343" t="s">
        <v>207</v>
      </c>
      <c r="U147" s="344"/>
      <c r="V147" s="344"/>
      <c r="W147" s="344"/>
      <c r="X147" s="344"/>
      <c r="Y147" s="344"/>
      <c r="Z147" s="344"/>
      <c r="AA147" s="344"/>
      <c r="AB147" s="344"/>
      <c r="AC147" s="344"/>
      <c r="AD147" s="344"/>
      <c r="AE147" s="344"/>
      <c r="AF147" s="344"/>
      <c r="AG147" s="345"/>
    </row>
    <row r="148" spans="1:33" ht="16.5" customHeight="1" thickBot="1">
      <c r="A148" s="116"/>
      <c r="B148" s="331" t="s">
        <v>178</v>
      </c>
      <c r="C148" s="332"/>
      <c r="D148" s="332"/>
      <c r="E148" s="333"/>
      <c r="F148" s="331" t="s">
        <v>132</v>
      </c>
      <c r="G148" s="332"/>
      <c r="H148" s="332"/>
      <c r="I148" s="332"/>
      <c r="J148" s="332"/>
      <c r="K148" s="332"/>
      <c r="L148" s="332"/>
      <c r="M148" s="332"/>
      <c r="N148" s="332"/>
      <c r="O148" s="333"/>
      <c r="P148" s="331" t="s">
        <v>95</v>
      </c>
      <c r="Q148" s="332"/>
      <c r="R148" s="333"/>
      <c r="S148" s="137"/>
      <c r="T148" s="331" t="s">
        <v>178</v>
      </c>
      <c r="U148" s="332"/>
      <c r="V148" s="333"/>
      <c r="W148" s="331" t="s">
        <v>132</v>
      </c>
      <c r="X148" s="332"/>
      <c r="Y148" s="332"/>
      <c r="Z148" s="332"/>
      <c r="AA148" s="332"/>
      <c r="AB148" s="332"/>
      <c r="AC148" s="332"/>
      <c r="AD148" s="333"/>
      <c r="AE148" s="331" t="s">
        <v>95</v>
      </c>
      <c r="AF148" s="332"/>
      <c r="AG148" s="333"/>
    </row>
    <row r="149" spans="1:33" ht="15.75">
      <c r="A149" s="116"/>
      <c r="B149" s="295" t="s">
        <v>173</v>
      </c>
      <c r="C149" s="296"/>
      <c r="D149" s="296"/>
      <c r="E149" s="296"/>
      <c r="F149" s="301">
        <f>J105</f>
        <v>44123</v>
      </c>
      <c r="G149" s="302"/>
      <c r="H149" s="302"/>
      <c r="I149" s="302"/>
      <c r="J149" s="302"/>
      <c r="K149" s="302"/>
      <c r="L149" s="302"/>
      <c r="M149" s="302"/>
      <c r="N149" s="302"/>
      <c r="O149" s="303"/>
      <c r="P149" s="310" t="str">
        <f>J132</f>
        <v>Listed Time Slot</v>
      </c>
      <c r="Q149" s="311"/>
      <c r="R149" s="312"/>
      <c r="S149" s="106"/>
      <c r="T149" s="295" t="s">
        <v>173</v>
      </c>
      <c r="U149" s="296"/>
      <c r="V149" s="319"/>
      <c r="W149" s="322">
        <f>Y138</f>
        <v>44130</v>
      </c>
      <c r="X149" s="323"/>
      <c r="Y149" s="323"/>
      <c r="Z149" s="323"/>
      <c r="AA149" s="323"/>
      <c r="AB149" s="323"/>
      <c r="AC149" s="323"/>
      <c r="AD149" s="324"/>
      <c r="AE149" s="310" t="str">
        <f>Y132</f>
        <v>Listed Time Slot</v>
      </c>
      <c r="AF149" s="311"/>
      <c r="AG149" s="312"/>
    </row>
    <row r="150" spans="1:33" ht="15.75">
      <c r="A150" s="116"/>
      <c r="B150" s="297"/>
      <c r="C150" s="298"/>
      <c r="D150" s="298"/>
      <c r="E150" s="298"/>
      <c r="F150" s="304"/>
      <c r="G150" s="305"/>
      <c r="H150" s="305"/>
      <c r="I150" s="305"/>
      <c r="J150" s="305"/>
      <c r="K150" s="305"/>
      <c r="L150" s="305"/>
      <c r="M150" s="305"/>
      <c r="N150" s="305"/>
      <c r="O150" s="306"/>
      <c r="P150" s="313"/>
      <c r="Q150" s="314"/>
      <c r="R150" s="315"/>
      <c r="S150" s="106"/>
      <c r="T150" s="297"/>
      <c r="U150" s="298"/>
      <c r="V150" s="320"/>
      <c r="W150" s="325"/>
      <c r="X150" s="326"/>
      <c r="Y150" s="326"/>
      <c r="Z150" s="326"/>
      <c r="AA150" s="326"/>
      <c r="AB150" s="326"/>
      <c r="AC150" s="326"/>
      <c r="AD150" s="327"/>
      <c r="AE150" s="313"/>
      <c r="AF150" s="314"/>
      <c r="AG150" s="315"/>
    </row>
    <row r="151" spans="1:33" ht="15.75" thickBot="1">
      <c r="A151" s="116"/>
      <c r="B151" s="299"/>
      <c r="C151" s="300"/>
      <c r="D151" s="300"/>
      <c r="E151" s="300"/>
      <c r="F151" s="304"/>
      <c r="G151" s="305"/>
      <c r="H151" s="305"/>
      <c r="I151" s="305"/>
      <c r="J151" s="305"/>
      <c r="K151" s="305"/>
      <c r="L151" s="305"/>
      <c r="M151" s="305"/>
      <c r="N151" s="305"/>
      <c r="O151" s="306"/>
      <c r="P151" s="313"/>
      <c r="Q151" s="314"/>
      <c r="R151" s="315"/>
      <c r="S151" s="106"/>
      <c r="T151" s="299"/>
      <c r="U151" s="300"/>
      <c r="V151" s="321"/>
      <c r="W151" s="325"/>
      <c r="X151" s="326"/>
      <c r="Y151" s="326"/>
      <c r="Z151" s="326"/>
      <c r="AA151" s="326"/>
      <c r="AB151" s="326"/>
      <c r="AC151" s="326"/>
      <c r="AD151" s="327"/>
      <c r="AE151" s="316"/>
      <c r="AF151" s="317"/>
      <c r="AG151" s="318"/>
    </row>
    <row r="152" spans="1:33" ht="15.75" customHeight="1">
      <c r="A152" s="116"/>
      <c r="B152" s="295" t="s">
        <v>174</v>
      </c>
      <c r="C152" s="296"/>
      <c r="D152" s="296"/>
      <c r="E152" s="296"/>
      <c r="F152" s="301">
        <f>F149+1</f>
        <v>44124</v>
      </c>
      <c r="G152" s="302"/>
      <c r="H152" s="302"/>
      <c r="I152" s="302"/>
      <c r="J152" s="302"/>
      <c r="K152" s="302"/>
      <c r="L152" s="302"/>
      <c r="M152" s="302"/>
      <c r="N152" s="302"/>
      <c r="O152" s="303"/>
      <c r="P152" s="310" t="str">
        <f>J132</f>
        <v>Listed Time Slot</v>
      </c>
      <c r="Q152" s="311"/>
      <c r="R152" s="312"/>
      <c r="S152" s="106"/>
      <c r="T152" s="295" t="s">
        <v>174</v>
      </c>
      <c r="U152" s="296"/>
      <c r="V152" s="319"/>
      <c r="W152" s="322">
        <f>W149+1</f>
        <v>44131</v>
      </c>
      <c r="X152" s="323"/>
      <c r="Y152" s="323"/>
      <c r="Z152" s="323"/>
      <c r="AA152" s="323"/>
      <c r="AB152" s="323"/>
      <c r="AC152" s="323"/>
      <c r="AD152" s="324"/>
      <c r="AE152" s="310" t="str">
        <f>Y132</f>
        <v>Listed Time Slot</v>
      </c>
      <c r="AF152" s="311"/>
      <c r="AG152" s="312"/>
    </row>
    <row r="153" spans="1:33" ht="15.75">
      <c r="A153" s="116"/>
      <c r="B153" s="297"/>
      <c r="C153" s="298"/>
      <c r="D153" s="298"/>
      <c r="E153" s="298"/>
      <c r="F153" s="304"/>
      <c r="G153" s="305"/>
      <c r="H153" s="305"/>
      <c r="I153" s="305"/>
      <c r="J153" s="305"/>
      <c r="K153" s="305"/>
      <c r="L153" s="305"/>
      <c r="M153" s="305"/>
      <c r="N153" s="305"/>
      <c r="O153" s="306"/>
      <c r="P153" s="313"/>
      <c r="Q153" s="314"/>
      <c r="R153" s="315"/>
      <c r="S153" s="106"/>
      <c r="T153" s="297"/>
      <c r="U153" s="298"/>
      <c r="V153" s="320"/>
      <c r="W153" s="325"/>
      <c r="X153" s="326"/>
      <c r="Y153" s="326"/>
      <c r="Z153" s="326"/>
      <c r="AA153" s="326"/>
      <c r="AB153" s="326"/>
      <c r="AC153" s="326"/>
      <c r="AD153" s="327"/>
      <c r="AE153" s="313"/>
      <c r="AF153" s="314"/>
      <c r="AG153" s="315"/>
    </row>
    <row r="154" spans="1:33" ht="15.75" thickBot="1">
      <c r="A154" s="116"/>
      <c r="B154" s="299"/>
      <c r="C154" s="300"/>
      <c r="D154" s="300"/>
      <c r="E154" s="300"/>
      <c r="F154" s="304"/>
      <c r="G154" s="305"/>
      <c r="H154" s="305"/>
      <c r="I154" s="305"/>
      <c r="J154" s="305"/>
      <c r="K154" s="305"/>
      <c r="L154" s="305"/>
      <c r="M154" s="305"/>
      <c r="N154" s="305"/>
      <c r="O154" s="306"/>
      <c r="P154" s="313"/>
      <c r="Q154" s="314"/>
      <c r="R154" s="315"/>
      <c r="S154" s="106"/>
      <c r="T154" s="299"/>
      <c r="U154" s="300"/>
      <c r="V154" s="321"/>
      <c r="W154" s="325"/>
      <c r="X154" s="326"/>
      <c r="Y154" s="326"/>
      <c r="Z154" s="326"/>
      <c r="AA154" s="326"/>
      <c r="AB154" s="326"/>
      <c r="AC154" s="326"/>
      <c r="AD154" s="327"/>
      <c r="AE154" s="316"/>
      <c r="AF154" s="317"/>
      <c r="AG154" s="318"/>
    </row>
    <row r="155" spans="1:33" ht="15.75">
      <c r="A155" s="116"/>
      <c r="B155" s="295" t="s">
        <v>175</v>
      </c>
      <c r="C155" s="296"/>
      <c r="D155" s="296"/>
      <c r="E155" s="296"/>
      <c r="F155" s="301">
        <f>F149+3</f>
        <v>44126</v>
      </c>
      <c r="G155" s="302"/>
      <c r="H155" s="302"/>
      <c r="I155" s="302"/>
      <c r="J155" s="302"/>
      <c r="K155" s="302"/>
      <c r="L155" s="302"/>
      <c r="M155" s="302"/>
      <c r="N155" s="302"/>
      <c r="O155" s="303"/>
      <c r="P155" s="310" t="str">
        <f>J132</f>
        <v>Listed Time Slot</v>
      </c>
      <c r="Q155" s="311"/>
      <c r="R155" s="312"/>
      <c r="S155" s="106"/>
      <c r="T155" s="295" t="s">
        <v>175</v>
      </c>
      <c r="U155" s="296"/>
      <c r="V155" s="319"/>
      <c r="W155" s="322">
        <f>W149+3</f>
        <v>44133</v>
      </c>
      <c r="X155" s="323"/>
      <c r="Y155" s="323"/>
      <c r="Z155" s="323"/>
      <c r="AA155" s="323"/>
      <c r="AB155" s="323"/>
      <c r="AC155" s="323"/>
      <c r="AD155" s="324"/>
      <c r="AE155" s="310" t="str">
        <f>Y132</f>
        <v>Listed Time Slot</v>
      </c>
      <c r="AF155" s="311"/>
      <c r="AG155" s="312"/>
    </row>
    <row r="156" spans="1:33" ht="15.75">
      <c r="A156" s="116"/>
      <c r="B156" s="297"/>
      <c r="C156" s="298"/>
      <c r="D156" s="298"/>
      <c r="E156" s="298"/>
      <c r="F156" s="304"/>
      <c r="G156" s="305"/>
      <c r="H156" s="305"/>
      <c r="I156" s="305"/>
      <c r="J156" s="305"/>
      <c r="K156" s="305"/>
      <c r="L156" s="305"/>
      <c r="M156" s="305"/>
      <c r="N156" s="305"/>
      <c r="O156" s="306"/>
      <c r="P156" s="313"/>
      <c r="Q156" s="314"/>
      <c r="R156" s="315"/>
      <c r="S156" s="106"/>
      <c r="T156" s="297"/>
      <c r="U156" s="298"/>
      <c r="V156" s="320"/>
      <c r="W156" s="325"/>
      <c r="X156" s="326"/>
      <c r="Y156" s="326"/>
      <c r="Z156" s="326"/>
      <c r="AA156" s="326"/>
      <c r="AB156" s="326"/>
      <c r="AC156" s="326"/>
      <c r="AD156" s="327"/>
      <c r="AE156" s="313"/>
      <c r="AF156" s="314"/>
      <c r="AG156" s="315"/>
    </row>
    <row r="157" spans="1:33" ht="15.75" thickBot="1">
      <c r="A157" s="116"/>
      <c r="B157" s="299"/>
      <c r="C157" s="300"/>
      <c r="D157" s="300"/>
      <c r="E157" s="300"/>
      <c r="F157" s="304"/>
      <c r="G157" s="305"/>
      <c r="H157" s="305"/>
      <c r="I157" s="305"/>
      <c r="J157" s="305"/>
      <c r="K157" s="305"/>
      <c r="L157" s="305"/>
      <c r="M157" s="305"/>
      <c r="N157" s="305"/>
      <c r="O157" s="306"/>
      <c r="P157" s="313"/>
      <c r="Q157" s="314"/>
      <c r="R157" s="315"/>
      <c r="S157" s="106"/>
      <c r="T157" s="299"/>
      <c r="U157" s="300"/>
      <c r="V157" s="321"/>
      <c r="W157" s="325"/>
      <c r="X157" s="326"/>
      <c r="Y157" s="326"/>
      <c r="Z157" s="326"/>
      <c r="AA157" s="326"/>
      <c r="AB157" s="326"/>
      <c r="AC157" s="326"/>
      <c r="AD157" s="327"/>
      <c r="AE157" s="316"/>
      <c r="AF157" s="317"/>
      <c r="AG157" s="318"/>
    </row>
    <row r="158" spans="1:33" ht="15.75">
      <c r="A158" s="116"/>
      <c r="B158" s="295" t="s">
        <v>176</v>
      </c>
      <c r="C158" s="296"/>
      <c r="D158" s="296"/>
      <c r="E158" s="296"/>
      <c r="F158" s="301">
        <f>F149+4</f>
        <v>44127</v>
      </c>
      <c r="G158" s="302"/>
      <c r="H158" s="302"/>
      <c r="I158" s="302"/>
      <c r="J158" s="302"/>
      <c r="K158" s="302"/>
      <c r="L158" s="302"/>
      <c r="M158" s="302"/>
      <c r="N158" s="302"/>
      <c r="O158" s="303"/>
      <c r="P158" s="310" t="str">
        <f>J132</f>
        <v>Listed Time Slot</v>
      </c>
      <c r="Q158" s="311"/>
      <c r="R158" s="312"/>
      <c r="S158" s="106"/>
      <c r="T158" s="295" t="s">
        <v>176</v>
      </c>
      <c r="U158" s="296"/>
      <c r="V158" s="319"/>
      <c r="W158" s="322">
        <f>W149+4</f>
        <v>44134</v>
      </c>
      <c r="X158" s="323"/>
      <c r="Y158" s="323"/>
      <c r="Z158" s="323"/>
      <c r="AA158" s="323"/>
      <c r="AB158" s="323"/>
      <c r="AC158" s="323"/>
      <c r="AD158" s="324"/>
      <c r="AE158" s="310" t="str">
        <f>Y132</f>
        <v>Listed Time Slot</v>
      </c>
      <c r="AF158" s="311"/>
      <c r="AG158" s="312"/>
    </row>
    <row r="159" spans="1:33" ht="15.75">
      <c r="A159" s="116"/>
      <c r="B159" s="297"/>
      <c r="C159" s="298"/>
      <c r="D159" s="298"/>
      <c r="E159" s="298"/>
      <c r="F159" s="304"/>
      <c r="G159" s="305"/>
      <c r="H159" s="305"/>
      <c r="I159" s="305"/>
      <c r="J159" s="305"/>
      <c r="K159" s="305"/>
      <c r="L159" s="305"/>
      <c r="M159" s="305"/>
      <c r="N159" s="305"/>
      <c r="O159" s="306"/>
      <c r="P159" s="313"/>
      <c r="Q159" s="314"/>
      <c r="R159" s="315"/>
      <c r="S159" s="106"/>
      <c r="T159" s="297"/>
      <c r="U159" s="298"/>
      <c r="V159" s="320"/>
      <c r="W159" s="325"/>
      <c r="X159" s="326"/>
      <c r="Y159" s="326"/>
      <c r="Z159" s="326"/>
      <c r="AA159" s="326"/>
      <c r="AB159" s="326"/>
      <c r="AC159" s="326"/>
      <c r="AD159" s="327"/>
      <c r="AE159" s="313"/>
      <c r="AF159" s="314"/>
      <c r="AG159" s="315"/>
    </row>
    <row r="160" spans="1:33" ht="15.75" thickBot="1">
      <c r="A160" s="116"/>
      <c r="B160" s="299"/>
      <c r="C160" s="300"/>
      <c r="D160" s="300"/>
      <c r="E160" s="300"/>
      <c r="F160" s="307"/>
      <c r="G160" s="308"/>
      <c r="H160" s="308"/>
      <c r="I160" s="308"/>
      <c r="J160" s="308"/>
      <c r="K160" s="308"/>
      <c r="L160" s="308"/>
      <c r="M160" s="308"/>
      <c r="N160" s="308"/>
      <c r="O160" s="309"/>
      <c r="P160" s="316"/>
      <c r="Q160" s="317"/>
      <c r="R160" s="318"/>
      <c r="S160" s="106"/>
      <c r="T160" s="299"/>
      <c r="U160" s="300"/>
      <c r="V160" s="321"/>
      <c r="W160" s="328"/>
      <c r="X160" s="329"/>
      <c r="Y160" s="329"/>
      <c r="Z160" s="329"/>
      <c r="AA160" s="329"/>
      <c r="AB160" s="329"/>
      <c r="AC160" s="329"/>
      <c r="AD160" s="330"/>
      <c r="AE160" s="316"/>
      <c r="AF160" s="317"/>
      <c r="AG160" s="318"/>
    </row>
    <row r="161" spans="1:33" ht="4.5" customHeight="1" thickBot="1">
      <c r="A161" s="116"/>
      <c r="B161" s="105"/>
      <c r="C161" s="106"/>
      <c r="D161" s="106"/>
      <c r="E161" s="106"/>
      <c r="F161" s="106"/>
      <c r="G161" s="106"/>
      <c r="H161" s="106"/>
      <c r="I161" s="106"/>
      <c r="J161" s="106"/>
      <c r="K161" s="106"/>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9"/>
    </row>
    <row r="162" spans="1:33" ht="15.75" hidden="1" thickBot="1">
      <c r="A162" s="116"/>
      <c r="B162" s="474" t="s">
        <v>118</v>
      </c>
      <c r="C162" s="475"/>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475"/>
      <c r="AF162" s="475"/>
      <c r="AG162" s="476"/>
    </row>
    <row r="163" spans="1:33" ht="15.75" hidden="1" thickBot="1">
      <c r="A163" s="116"/>
      <c r="B163" s="477"/>
      <c r="C163" s="478"/>
      <c r="D163" s="478"/>
      <c r="E163" s="478"/>
      <c r="F163" s="478"/>
      <c r="G163" s="478"/>
      <c r="H163" s="478"/>
      <c r="I163" s="478"/>
      <c r="J163" s="478"/>
      <c r="K163" s="478"/>
      <c r="L163" s="478"/>
      <c r="M163" s="478"/>
      <c r="N163" s="478"/>
      <c r="O163" s="478"/>
      <c r="P163" s="478"/>
      <c r="Q163" s="478"/>
      <c r="R163" s="478"/>
      <c r="S163" s="478"/>
      <c r="T163" s="478"/>
      <c r="U163" s="478"/>
      <c r="V163" s="478"/>
      <c r="W163" s="478"/>
      <c r="X163" s="478"/>
      <c r="Y163" s="478"/>
      <c r="Z163" s="478"/>
      <c r="AA163" s="478"/>
      <c r="AB163" s="478"/>
      <c r="AC163" s="478"/>
      <c r="AD163" s="478"/>
      <c r="AE163" s="478"/>
      <c r="AF163" s="478"/>
      <c r="AG163" s="479"/>
    </row>
    <row r="164" spans="1:33" ht="15.75" hidden="1" thickBot="1">
      <c r="A164" s="116"/>
      <c r="B164" s="480" t="s">
        <v>157</v>
      </c>
      <c r="C164" s="481"/>
      <c r="D164" s="481"/>
      <c r="E164" s="481"/>
      <c r="F164" s="481"/>
      <c r="G164" s="481"/>
      <c r="H164" s="481"/>
      <c r="I164" s="481"/>
      <c r="J164" s="481"/>
      <c r="K164" s="481"/>
      <c r="L164" s="481"/>
      <c r="M164" s="481"/>
      <c r="N164" s="481"/>
      <c r="O164" s="481"/>
      <c r="P164" s="481"/>
      <c r="Q164" s="481"/>
      <c r="R164" s="481"/>
      <c r="S164" s="481"/>
      <c r="T164" s="481"/>
      <c r="U164" s="481"/>
      <c r="V164" s="481"/>
      <c r="W164" s="481"/>
      <c r="X164" s="481"/>
      <c r="Y164" s="481"/>
      <c r="Z164" s="481"/>
      <c r="AA164" s="481"/>
      <c r="AB164" s="481"/>
      <c r="AC164" s="481"/>
      <c r="AD164" s="481"/>
      <c r="AE164" s="481"/>
      <c r="AF164" s="481"/>
      <c r="AG164" s="482"/>
    </row>
    <row r="165" spans="1:33" ht="15.75" hidden="1" thickBot="1">
      <c r="A165" s="116"/>
      <c r="B165" s="483"/>
      <c r="C165" s="484"/>
      <c r="D165" s="484"/>
      <c r="E165" s="484"/>
      <c r="F165" s="484"/>
      <c r="G165" s="484"/>
      <c r="H165" s="484"/>
      <c r="I165" s="484"/>
      <c r="J165" s="484"/>
      <c r="K165" s="484"/>
      <c r="L165" s="484"/>
      <c r="M165" s="484"/>
      <c r="N165" s="484"/>
      <c r="O165" s="484"/>
      <c r="P165" s="484"/>
      <c r="Q165" s="484"/>
      <c r="R165" s="484"/>
      <c r="S165" s="484"/>
      <c r="T165" s="484"/>
      <c r="U165" s="484"/>
      <c r="V165" s="484"/>
      <c r="W165" s="484"/>
      <c r="X165" s="484"/>
      <c r="Y165" s="484"/>
      <c r="Z165" s="484"/>
      <c r="AA165" s="484"/>
      <c r="AB165" s="484"/>
      <c r="AC165" s="484"/>
      <c r="AD165" s="484"/>
      <c r="AE165" s="484"/>
      <c r="AF165" s="484"/>
      <c r="AG165" s="485"/>
    </row>
    <row r="166" spans="1:33" ht="15.75" hidden="1" thickBot="1">
      <c r="A166" s="116"/>
      <c r="B166" s="486"/>
      <c r="C166" s="487"/>
      <c r="D166" s="487"/>
      <c r="E166" s="487"/>
      <c r="F166" s="487"/>
      <c r="G166" s="487"/>
      <c r="H166" s="487"/>
      <c r="I166" s="487"/>
      <c r="J166" s="487"/>
      <c r="K166" s="487"/>
      <c r="L166" s="487"/>
      <c r="M166" s="487"/>
      <c r="N166" s="487"/>
      <c r="O166" s="487"/>
      <c r="P166" s="487"/>
      <c r="Q166" s="487"/>
      <c r="R166" s="487"/>
      <c r="S166" s="487"/>
      <c r="T166" s="487"/>
      <c r="U166" s="487"/>
      <c r="V166" s="487"/>
      <c r="W166" s="487"/>
      <c r="X166" s="487"/>
      <c r="Y166" s="487"/>
      <c r="Z166" s="487"/>
      <c r="AA166" s="487"/>
      <c r="AB166" s="487"/>
      <c r="AC166" s="487"/>
      <c r="AD166" s="487"/>
      <c r="AE166" s="487"/>
      <c r="AF166" s="487"/>
      <c r="AG166" s="488"/>
    </row>
    <row r="167" spans="1:33" ht="15.75" hidden="1" thickBot="1">
      <c r="A167" s="116"/>
      <c r="B167" s="102"/>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4"/>
    </row>
    <row r="168" spans="1:33" ht="15.75" hidden="1" thickBot="1">
      <c r="A168" s="116"/>
      <c r="B168" s="105"/>
      <c r="C168" s="458">
        <v>0</v>
      </c>
      <c r="D168" s="458"/>
      <c r="E168" s="458"/>
      <c r="F168" s="458"/>
      <c r="G168" s="458"/>
      <c r="H168" s="458"/>
      <c r="I168" s="106"/>
      <c r="J168" s="363" t="s">
        <v>120</v>
      </c>
      <c r="K168" s="363"/>
      <c r="L168" s="363"/>
      <c r="M168" s="363"/>
      <c r="N168" s="363"/>
      <c r="O168" s="363"/>
      <c r="P168" s="363"/>
      <c r="Q168" s="363"/>
      <c r="R168" s="363"/>
      <c r="S168" s="363"/>
      <c r="T168" s="363"/>
      <c r="U168" s="106"/>
      <c r="V168" s="106"/>
      <c r="W168" s="106"/>
      <c r="X168" s="106" t="s">
        <v>122</v>
      </c>
      <c r="Y168" s="106"/>
      <c r="Z168" s="106"/>
      <c r="AA168" s="106"/>
      <c r="AB168" s="106"/>
      <c r="AC168" s="106"/>
      <c r="AD168" s="106"/>
      <c r="AE168" s="106"/>
      <c r="AF168" s="106"/>
      <c r="AG168" s="107"/>
    </row>
    <row r="169" spans="1:33" ht="15.75" hidden="1" thickBot="1">
      <c r="A169" s="116"/>
      <c r="B169" s="105"/>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7"/>
    </row>
    <row r="170" spans="1:33" ht="15.75" hidden="1" thickBot="1">
      <c r="A170" s="116"/>
      <c r="B170" s="105"/>
      <c r="C170" s="362" t="e">
        <f>SUM(#REF!)+SUM(T148:T151)+SUM(T154:T158)+SUM(AE122:AG128)+SUM(AE148:AG151)-C168</f>
        <v>#REF!</v>
      </c>
      <c r="D170" s="362"/>
      <c r="E170" s="362"/>
      <c r="F170" s="362"/>
      <c r="G170" s="362"/>
      <c r="H170" s="362"/>
      <c r="I170" s="106"/>
      <c r="J170" s="363" t="s">
        <v>121</v>
      </c>
      <c r="K170" s="363"/>
      <c r="L170" s="363"/>
      <c r="M170" s="363"/>
      <c r="N170" s="363"/>
      <c r="O170" s="363"/>
      <c r="P170" s="363"/>
      <c r="Q170" s="363"/>
      <c r="R170" s="363"/>
      <c r="S170" s="363"/>
      <c r="T170" s="363"/>
      <c r="U170" s="106"/>
      <c r="V170" s="106"/>
      <c r="W170" s="106"/>
      <c r="X170" s="106"/>
      <c r="Y170" s="106"/>
      <c r="Z170" s="106"/>
      <c r="AA170" s="106"/>
      <c r="AB170" s="106"/>
      <c r="AC170" s="106"/>
      <c r="AD170" s="106"/>
      <c r="AE170" s="106"/>
      <c r="AF170" s="106"/>
      <c r="AG170" s="107"/>
    </row>
    <row r="171" spans="1:33" ht="15.75" hidden="1" thickBot="1">
      <c r="A171" s="116"/>
      <c r="B171" s="105"/>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7"/>
    </row>
    <row r="172" spans="1:33" ht="15.75" hidden="1" thickBot="1">
      <c r="A172" s="116"/>
      <c r="B172" s="105"/>
      <c r="C172" s="362" t="e">
        <f>SUM(C168,C170)</f>
        <v>#REF!</v>
      </c>
      <c r="D172" s="362"/>
      <c r="E172" s="362"/>
      <c r="F172" s="362"/>
      <c r="G172" s="362"/>
      <c r="H172" s="362"/>
      <c r="I172" s="106"/>
      <c r="J172" s="363" t="s">
        <v>119</v>
      </c>
      <c r="K172" s="363"/>
      <c r="L172" s="363"/>
      <c r="M172" s="363"/>
      <c r="N172" s="363"/>
      <c r="O172" s="363"/>
      <c r="P172" s="363"/>
      <c r="Q172" s="363"/>
      <c r="R172" s="363"/>
      <c r="S172" s="363"/>
      <c r="T172" s="363"/>
      <c r="U172" s="106"/>
      <c r="V172" s="106"/>
      <c r="W172" s="106"/>
      <c r="X172" s="106"/>
      <c r="Y172" s="106"/>
      <c r="Z172" s="106"/>
      <c r="AA172" s="106"/>
      <c r="AB172" s="106"/>
      <c r="AC172" s="106"/>
      <c r="AD172" s="106"/>
      <c r="AE172" s="106"/>
      <c r="AF172" s="106"/>
      <c r="AG172" s="107"/>
    </row>
    <row r="173" spans="1:33" ht="15.75" hidden="1" thickBot="1">
      <c r="A173" s="116"/>
      <c r="B173" s="105"/>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7"/>
    </row>
    <row r="174" spans="1:33" ht="15.75" customHeight="1" hidden="1">
      <c r="A174" s="116"/>
      <c r="B174" s="110"/>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2"/>
    </row>
    <row r="175" spans="1:33" ht="15.75" customHeight="1" hidden="1">
      <c r="A175" s="116"/>
      <c r="B175" s="110"/>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2"/>
    </row>
    <row r="176" spans="1:33" ht="15.75" customHeight="1" hidden="1">
      <c r="A176" s="116"/>
      <c r="B176" s="110"/>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2"/>
    </row>
    <row r="177" spans="1:33" ht="15.75" customHeight="1" hidden="1">
      <c r="A177" s="116"/>
      <c r="B177" s="110"/>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2"/>
    </row>
    <row r="178" spans="1:33" ht="15.75" customHeight="1" hidden="1">
      <c r="A178" s="116"/>
      <c r="B178" s="110"/>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2"/>
    </row>
    <row r="179" spans="1:33" ht="15.75" customHeight="1" hidden="1" thickBot="1">
      <c r="A179" s="116"/>
      <c r="B179" s="113"/>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5"/>
    </row>
    <row r="180" spans="1:39" ht="15.75" thickBot="1">
      <c r="A180" s="116"/>
      <c r="B180" s="280" t="s">
        <v>203</v>
      </c>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1"/>
      <c r="AE180" s="281"/>
      <c r="AF180" s="281"/>
      <c r="AG180" s="282"/>
      <c r="AI180" s="150" t="s">
        <v>151</v>
      </c>
      <c r="AJ180" s="150" t="s">
        <v>153</v>
      </c>
      <c r="AK180" s="150" t="s">
        <v>153</v>
      </c>
      <c r="AL180" s="150" t="s">
        <v>153</v>
      </c>
      <c r="AM180" s="150"/>
    </row>
    <row r="181" spans="1:39" ht="15.75">
      <c r="A181" s="116"/>
      <c r="B181" s="499" t="s">
        <v>214</v>
      </c>
      <c r="C181" s="500"/>
      <c r="D181" s="500"/>
      <c r="E181" s="500"/>
      <c r="F181" s="500"/>
      <c r="G181" s="500"/>
      <c r="H181" s="500"/>
      <c r="I181" s="500"/>
      <c r="J181" s="500"/>
      <c r="K181" s="500"/>
      <c r="L181" s="500"/>
      <c r="M181" s="500"/>
      <c r="N181" s="500"/>
      <c r="O181" s="500"/>
      <c r="P181" s="500"/>
      <c r="Q181" s="500"/>
      <c r="R181" s="500"/>
      <c r="S181" s="500"/>
      <c r="T181" s="500"/>
      <c r="U181" s="500"/>
      <c r="V181" s="500"/>
      <c r="W181" s="500"/>
      <c r="X181" s="500"/>
      <c r="Y181" s="500"/>
      <c r="Z181" s="500"/>
      <c r="AA181" s="500"/>
      <c r="AB181" s="500"/>
      <c r="AC181" s="500"/>
      <c r="AD181" s="500"/>
      <c r="AE181" s="500"/>
      <c r="AF181" s="500"/>
      <c r="AG181" s="501"/>
      <c r="AI181" s="150"/>
      <c r="AJ181" s="150"/>
      <c r="AK181" s="150"/>
      <c r="AL181" s="150"/>
      <c r="AM181" s="150"/>
    </row>
    <row r="182" spans="1:39" ht="15.75">
      <c r="A182" s="116"/>
      <c r="B182" s="502"/>
      <c r="C182" s="503"/>
      <c r="D182" s="503"/>
      <c r="E182" s="503"/>
      <c r="F182" s="503"/>
      <c r="G182" s="503"/>
      <c r="H182" s="503"/>
      <c r="I182" s="503"/>
      <c r="J182" s="503"/>
      <c r="K182" s="503"/>
      <c r="L182" s="503"/>
      <c r="M182" s="503"/>
      <c r="N182" s="503"/>
      <c r="O182" s="503"/>
      <c r="P182" s="503"/>
      <c r="Q182" s="503"/>
      <c r="R182" s="503"/>
      <c r="S182" s="503"/>
      <c r="T182" s="503"/>
      <c r="U182" s="503"/>
      <c r="V182" s="503"/>
      <c r="W182" s="503"/>
      <c r="X182" s="503"/>
      <c r="Y182" s="503"/>
      <c r="Z182" s="503"/>
      <c r="AA182" s="503"/>
      <c r="AB182" s="503"/>
      <c r="AC182" s="503"/>
      <c r="AD182" s="503"/>
      <c r="AE182" s="503"/>
      <c r="AF182" s="503"/>
      <c r="AG182" s="504"/>
      <c r="AI182" s="150"/>
      <c r="AJ182" s="150"/>
      <c r="AK182" s="150"/>
      <c r="AL182" s="150"/>
      <c r="AM182" s="150"/>
    </row>
    <row r="183" spans="1:39" ht="15.75">
      <c r="A183" s="116"/>
      <c r="B183" s="502"/>
      <c r="C183" s="503"/>
      <c r="D183" s="503"/>
      <c r="E183" s="503"/>
      <c r="F183" s="503"/>
      <c r="G183" s="503"/>
      <c r="H183" s="503"/>
      <c r="I183" s="503"/>
      <c r="J183" s="503"/>
      <c r="K183" s="503"/>
      <c r="L183" s="503"/>
      <c r="M183" s="503"/>
      <c r="N183" s="503"/>
      <c r="O183" s="503"/>
      <c r="P183" s="503"/>
      <c r="Q183" s="503"/>
      <c r="R183" s="503"/>
      <c r="S183" s="503"/>
      <c r="T183" s="503"/>
      <c r="U183" s="503"/>
      <c r="V183" s="503"/>
      <c r="W183" s="503"/>
      <c r="X183" s="503"/>
      <c r="Y183" s="503"/>
      <c r="Z183" s="503"/>
      <c r="AA183" s="503"/>
      <c r="AB183" s="503"/>
      <c r="AC183" s="503"/>
      <c r="AD183" s="503"/>
      <c r="AE183" s="503"/>
      <c r="AF183" s="503"/>
      <c r="AG183" s="504"/>
      <c r="AI183" s="150"/>
      <c r="AJ183" s="150"/>
      <c r="AK183" s="150"/>
      <c r="AL183" s="150"/>
      <c r="AM183" s="150"/>
    </row>
    <row r="184" spans="1:39" ht="15.75">
      <c r="A184" s="116"/>
      <c r="B184" s="502"/>
      <c r="C184" s="503"/>
      <c r="D184" s="503"/>
      <c r="E184" s="503"/>
      <c r="F184" s="503"/>
      <c r="G184" s="503"/>
      <c r="H184" s="503"/>
      <c r="I184" s="503"/>
      <c r="J184" s="503"/>
      <c r="K184" s="503"/>
      <c r="L184" s="503"/>
      <c r="M184" s="503"/>
      <c r="N184" s="503"/>
      <c r="O184" s="503"/>
      <c r="P184" s="503"/>
      <c r="Q184" s="503"/>
      <c r="R184" s="503"/>
      <c r="S184" s="503"/>
      <c r="T184" s="503"/>
      <c r="U184" s="503"/>
      <c r="V184" s="503"/>
      <c r="W184" s="503"/>
      <c r="X184" s="503"/>
      <c r="Y184" s="503"/>
      <c r="Z184" s="503"/>
      <c r="AA184" s="503"/>
      <c r="AB184" s="503"/>
      <c r="AC184" s="503"/>
      <c r="AD184" s="503"/>
      <c r="AE184" s="503"/>
      <c r="AF184" s="503"/>
      <c r="AG184" s="504"/>
      <c r="AI184" s="150"/>
      <c r="AJ184" s="150"/>
      <c r="AK184" s="150"/>
      <c r="AL184" s="150"/>
      <c r="AM184" s="150"/>
    </row>
    <row r="185" spans="1:39" ht="15.75">
      <c r="A185" s="116"/>
      <c r="B185" s="502"/>
      <c r="C185" s="503"/>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3"/>
      <c r="AA185" s="503"/>
      <c r="AB185" s="503"/>
      <c r="AC185" s="503"/>
      <c r="AD185" s="503"/>
      <c r="AE185" s="503"/>
      <c r="AF185" s="503"/>
      <c r="AG185" s="504"/>
      <c r="AI185" s="150"/>
      <c r="AJ185" s="150"/>
      <c r="AK185" s="150"/>
      <c r="AL185" s="150"/>
      <c r="AM185" s="150"/>
    </row>
    <row r="186" spans="1:39" ht="15.75" thickBot="1">
      <c r="A186" s="116"/>
      <c r="B186" s="505"/>
      <c r="C186" s="506"/>
      <c r="D186" s="506"/>
      <c r="E186" s="506"/>
      <c r="F186" s="506"/>
      <c r="G186" s="506"/>
      <c r="H186" s="506"/>
      <c r="I186" s="506"/>
      <c r="J186" s="506"/>
      <c r="K186" s="506"/>
      <c r="L186" s="506"/>
      <c r="M186" s="506"/>
      <c r="N186" s="506"/>
      <c r="O186" s="506"/>
      <c r="P186" s="506"/>
      <c r="Q186" s="506"/>
      <c r="R186" s="506"/>
      <c r="S186" s="506"/>
      <c r="T186" s="506"/>
      <c r="U186" s="506"/>
      <c r="V186" s="506"/>
      <c r="W186" s="506"/>
      <c r="X186" s="506"/>
      <c r="Y186" s="506"/>
      <c r="Z186" s="506"/>
      <c r="AA186" s="506"/>
      <c r="AB186" s="506"/>
      <c r="AC186" s="506"/>
      <c r="AD186" s="506"/>
      <c r="AE186" s="506"/>
      <c r="AF186" s="506"/>
      <c r="AG186" s="507"/>
      <c r="AI186" s="150"/>
      <c r="AJ186" s="150"/>
      <c r="AK186" s="150"/>
      <c r="AL186" s="150"/>
      <c r="AM186" s="150"/>
    </row>
    <row r="187" spans="1:39" ht="15.75" thickBot="1">
      <c r="A187" s="116"/>
      <c r="B187" s="132"/>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4"/>
      <c r="AI187" s="150" t="s">
        <v>150</v>
      </c>
      <c r="AJ187" s="150" t="s">
        <v>183</v>
      </c>
      <c r="AK187" s="179" t="s">
        <v>189</v>
      </c>
      <c r="AL187" s="150" t="s">
        <v>192</v>
      </c>
      <c r="AM187" s="150"/>
    </row>
    <row r="188" spans="1:39" ht="15.75" customHeight="1">
      <c r="A188" s="116"/>
      <c r="B188" s="346" t="s">
        <v>177</v>
      </c>
      <c r="C188" s="339"/>
      <c r="D188" s="339"/>
      <c r="E188" s="339"/>
      <c r="F188" s="339"/>
      <c r="G188" s="339"/>
      <c r="H188" s="339"/>
      <c r="I188" s="106"/>
      <c r="J188" s="347" t="s">
        <v>152</v>
      </c>
      <c r="K188" s="348"/>
      <c r="L188" s="348"/>
      <c r="M188" s="348"/>
      <c r="N188" s="348"/>
      <c r="O188" s="348"/>
      <c r="P188" s="348"/>
      <c r="Q188" s="349"/>
      <c r="R188" s="106"/>
      <c r="S188" s="106"/>
      <c r="T188" s="489" t="s">
        <v>177</v>
      </c>
      <c r="U188" s="489"/>
      <c r="V188" s="489"/>
      <c r="W188" s="489"/>
      <c r="X188" s="180"/>
      <c r="Y188" s="347" t="s">
        <v>152</v>
      </c>
      <c r="Z188" s="348"/>
      <c r="AA188" s="348"/>
      <c r="AB188" s="348"/>
      <c r="AC188" s="348"/>
      <c r="AD188" s="348"/>
      <c r="AE188" s="349"/>
      <c r="AF188" s="106"/>
      <c r="AG188" s="107"/>
      <c r="AI188" s="150" t="s">
        <v>148</v>
      </c>
      <c r="AJ188" s="151" t="s">
        <v>184</v>
      </c>
      <c r="AK188" s="150" t="s">
        <v>190</v>
      </c>
      <c r="AL188" s="150" t="s">
        <v>193</v>
      </c>
      <c r="AM188" s="150"/>
    </row>
    <row r="189" spans="1:39" ht="15.75" customHeight="1">
      <c r="A189" s="116"/>
      <c r="B189" s="346"/>
      <c r="C189" s="339"/>
      <c r="D189" s="339"/>
      <c r="E189" s="339"/>
      <c r="F189" s="339"/>
      <c r="G189" s="339"/>
      <c r="H189" s="339"/>
      <c r="I189" s="106"/>
      <c r="J189" s="350"/>
      <c r="K189" s="351"/>
      <c r="L189" s="351"/>
      <c r="M189" s="351"/>
      <c r="N189" s="351"/>
      <c r="O189" s="351"/>
      <c r="P189" s="351"/>
      <c r="Q189" s="352"/>
      <c r="R189" s="106"/>
      <c r="S189" s="106"/>
      <c r="T189" s="489"/>
      <c r="U189" s="489"/>
      <c r="V189" s="489"/>
      <c r="W189" s="489"/>
      <c r="X189" s="180"/>
      <c r="Y189" s="350"/>
      <c r="Z189" s="351"/>
      <c r="AA189" s="351"/>
      <c r="AB189" s="351"/>
      <c r="AC189" s="351"/>
      <c r="AD189" s="351"/>
      <c r="AE189" s="352"/>
      <c r="AF189" s="106"/>
      <c r="AG189" s="107"/>
      <c r="AI189" s="150" t="s">
        <v>145</v>
      </c>
      <c r="AJ189" s="150" t="s">
        <v>185</v>
      </c>
      <c r="AK189" s="150" t="s">
        <v>191</v>
      </c>
      <c r="AL189" s="150" t="s">
        <v>194</v>
      </c>
      <c r="AM189" s="150"/>
    </row>
    <row r="190" spans="1:39" ht="15.75" customHeight="1" thickBot="1">
      <c r="A190" s="116"/>
      <c r="B190" s="346"/>
      <c r="C190" s="339"/>
      <c r="D190" s="339"/>
      <c r="E190" s="339"/>
      <c r="F190" s="339"/>
      <c r="G190" s="339"/>
      <c r="H190" s="339"/>
      <c r="I190" s="106"/>
      <c r="J190" s="353"/>
      <c r="K190" s="354"/>
      <c r="L190" s="354"/>
      <c r="M190" s="354"/>
      <c r="N190" s="354"/>
      <c r="O190" s="354"/>
      <c r="P190" s="354"/>
      <c r="Q190" s="355"/>
      <c r="R190" s="106"/>
      <c r="S190" s="106"/>
      <c r="T190" s="489"/>
      <c r="U190" s="489"/>
      <c r="V190" s="489"/>
      <c r="W190" s="489"/>
      <c r="X190" s="180"/>
      <c r="Y190" s="353"/>
      <c r="Z190" s="354"/>
      <c r="AA190" s="354"/>
      <c r="AB190" s="354"/>
      <c r="AC190" s="354"/>
      <c r="AD190" s="354"/>
      <c r="AE190" s="355"/>
      <c r="AF190" s="106"/>
      <c r="AG190" s="107"/>
      <c r="AI190" s="150" t="s">
        <v>156</v>
      </c>
      <c r="AJ190" s="150" t="s">
        <v>186</v>
      </c>
      <c r="AK190" s="150" t="s">
        <v>183</v>
      </c>
      <c r="AL190" s="150" t="s">
        <v>195</v>
      </c>
      <c r="AM190" s="150"/>
    </row>
    <row r="191" spans="1:39" ht="15.75">
      <c r="A191" s="116"/>
      <c r="B191" s="346"/>
      <c r="C191" s="339"/>
      <c r="D191" s="339"/>
      <c r="E191" s="339"/>
      <c r="F191" s="339"/>
      <c r="G191" s="339"/>
      <c r="H191" s="339"/>
      <c r="I191" s="106"/>
      <c r="J191" s="111"/>
      <c r="K191" s="111"/>
      <c r="L191" s="111"/>
      <c r="M191" s="111"/>
      <c r="N191" s="111"/>
      <c r="O191" s="111"/>
      <c r="P191" s="111"/>
      <c r="Q191" s="111"/>
      <c r="R191" s="106"/>
      <c r="S191" s="106"/>
      <c r="T191" s="489"/>
      <c r="U191" s="489"/>
      <c r="V191" s="489"/>
      <c r="W191" s="489"/>
      <c r="X191" s="136"/>
      <c r="Y191" s="136"/>
      <c r="Z191" s="136"/>
      <c r="AA191" s="136"/>
      <c r="AB191" s="136"/>
      <c r="AC191" s="136"/>
      <c r="AD191" s="136"/>
      <c r="AE191" s="106"/>
      <c r="AF191" s="106"/>
      <c r="AG191" s="107"/>
      <c r="AI191" s="150" t="s">
        <v>142</v>
      </c>
      <c r="AJ191" s="150" t="s">
        <v>186</v>
      </c>
      <c r="AK191" s="150" t="s">
        <v>183</v>
      </c>
      <c r="AL191" s="150" t="s">
        <v>195</v>
      </c>
      <c r="AM191" s="150"/>
    </row>
    <row r="192" spans="1:39" ht="15.75">
      <c r="A192" s="116"/>
      <c r="B192" s="346"/>
      <c r="C192" s="339"/>
      <c r="D192" s="339"/>
      <c r="E192" s="339"/>
      <c r="F192" s="339"/>
      <c r="G192" s="339"/>
      <c r="H192" s="339"/>
      <c r="I192" s="106"/>
      <c r="J192" s="111"/>
      <c r="K192" s="111"/>
      <c r="L192" s="111"/>
      <c r="M192" s="111"/>
      <c r="N192" s="111"/>
      <c r="O192" s="111"/>
      <c r="P192" s="111"/>
      <c r="Q192" s="111"/>
      <c r="R192" s="106"/>
      <c r="S192" s="106"/>
      <c r="T192" s="489"/>
      <c r="U192" s="489"/>
      <c r="V192" s="489"/>
      <c r="W192" s="489"/>
      <c r="X192" s="136"/>
      <c r="Y192" s="136"/>
      <c r="Z192" s="136"/>
      <c r="AA192" s="136"/>
      <c r="AB192" s="136"/>
      <c r="AC192" s="136"/>
      <c r="AD192" s="136"/>
      <c r="AE192" s="106"/>
      <c r="AF192" s="106"/>
      <c r="AG192" s="107"/>
      <c r="AI192" s="150" t="s">
        <v>139</v>
      </c>
      <c r="AJ192" s="150" t="s">
        <v>187</v>
      </c>
      <c r="AK192" s="150" t="s">
        <v>184</v>
      </c>
      <c r="AL192" s="150" t="s">
        <v>189</v>
      </c>
      <c r="AM192" s="150"/>
    </row>
    <row r="193" spans="1:39" ht="15.75">
      <c r="A193" s="116"/>
      <c r="B193" s="105"/>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7"/>
      <c r="AI193" s="150" t="s">
        <v>135</v>
      </c>
      <c r="AJ193" s="150" t="s">
        <v>188</v>
      </c>
      <c r="AK193" s="150" t="s">
        <v>186</v>
      </c>
      <c r="AL193" s="150" t="s">
        <v>196</v>
      </c>
      <c r="AM193" s="150"/>
    </row>
    <row r="194" spans="1:39" ht="15.75" customHeight="1">
      <c r="A194" s="116"/>
      <c r="B194" s="346" t="s">
        <v>199</v>
      </c>
      <c r="C194" s="339"/>
      <c r="D194" s="339"/>
      <c r="E194" s="339"/>
      <c r="F194" s="339"/>
      <c r="G194" s="339"/>
      <c r="H194" s="339"/>
      <c r="I194" s="106"/>
      <c r="J194" s="337">
        <v>44123</v>
      </c>
      <c r="K194" s="337"/>
      <c r="L194" s="337"/>
      <c r="M194" s="337"/>
      <c r="N194" s="337"/>
      <c r="O194" s="337"/>
      <c r="P194" s="337"/>
      <c r="Q194" s="337"/>
      <c r="R194" s="106"/>
      <c r="S194" s="106"/>
      <c r="T194" s="339" t="s">
        <v>201</v>
      </c>
      <c r="U194" s="339"/>
      <c r="V194" s="339"/>
      <c r="W194" s="339"/>
      <c r="X194" s="106"/>
      <c r="Y194" s="337">
        <v>44130</v>
      </c>
      <c r="Z194" s="337"/>
      <c r="AA194" s="337"/>
      <c r="AB194" s="337"/>
      <c r="AC194" s="337"/>
      <c r="AD194" s="337"/>
      <c r="AE194" s="337"/>
      <c r="AF194" s="106"/>
      <c r="AG194" s="107"/>
      <c r="AI194" s="150" t="s">
        <v>152</v>
      </c>
      <c r="AJ194" s="150" t="str">
        <f>IF(I80=AI187,AJ187,IF(I80=AI188,AJ188,IF(I80=AI189,AJ189,IF(I80=AI190,AJ190,IF(I80=AI191,AJ191,IF(I80=AI192,AJ192,IF(I80=AI193,AJ193,AI194)))))))</f>
        <v>Listed Time Slot</v>
      </c>
      <c r="AK194" s="150" t="str">
        <f>IF(I80=AI187,AK187,IF(I80=AI188,AK188,IF(I80=AI189,AK189,IF(I80=AI190,AK190,IF(I80=AI191,AK191,IF(I80=AI192,AK192,IF(I80=AI193,AK193,AI194)))))))</f>
        <v>Listed Time Slot</v>
      </c>
      <c r="AL194" s="150" t="str">
        <f>IF(I80=AI187,AL187,IF(I80=AI188,AL188,IF(I80=AI189,AL189,IF(I80=AI190,AL190,IF(I80=AI191,AL191,IF(I80=AI192,AL192,IF(I80=AI193,AL193,AI194)))))))</f>
        <v>Listed Time Slot</v>
      </c>
      <c r="AM194" s="150"/>
    </row>
    <row r="195" spans="1:33" ht="15.75">
      <c r="A195" s="116"/>
      <c r="B195" s="346"/>
      <c r="C195" s="339"/>
      <c r="D195" s="339"/>
      <c r="E195" s="339"/>
      <c r="F195" s="339"/>
      <c r="G195" s="339"/>
      <c r="H195" s="339"/>
      <c r="I195" s="106"/>
      <c r="J195" s="337"/>
      <c r="K195" s="337"/>
      <c r="L195" s="337"/>
      <c r="M195" s="337"/>
      <c r="N195" s="337"/>
      <c r="O195" s="337"/>
      <c r="P195" s="337"/>
      <c r="Q195" s="337"/>
      <c r="R195" s="106"/>
      <c r="S195" s="106"/>
      <c r="T195" s="339"/>
      <c r="U195" s="339"/>
      <c r="V195" s="339"/>
      <c r="W195" s="339"/>
      <c r="X195" s="106"/>
      <c r="Y195" s="337"/>
      <c r="Z195" s="337"/>
      <c r="AA195" s="337"/>
      <c r="AB195" s="337"/>
      <c r="AC195" s="337"/>
      <c r="AD195" s="337"/>
      <c r="AE195" s="337"/>
      <c r="AF195" s="106"/>
      <c r="AG195" s="107"/>
    </row>
    <row r="196" spans="1:33" ht="15.75">
      <c r="A196" s="116"/>
      <c r="B196" s="346"/>
      <c r="C196" s="339"/>
      <c r="D196" s="339"/>
      <c r="E196" s="339"/>
      <c r="F196" s="339"/>
      <c r="G196" s="339"/>
      <c r="H196" s="339"/>
      <c r="I196" s="106"/>
      <c r="J196" s="337"/>
      <c r="K196" s="337"/>
      <c r="L196" s="337"/>
      <c r="M196" s="337"/>
      <c r="N196" s="337"/>
      <c r="O196" s="337"/>
      <c r="P196" s="337"/>
      <c r="Q196" s="337"/>
      <c r="R196" s="106"/>
      <c r="S196" s="106"/>
      <c r="T196" s="339"/>
      <c r="U196" s="339"/>
      <c r="V196" s="339"/>
      <c r="W196" s="339"/>
      <c r="X196" s="106"/>
      <c r="Y196" s="337"/>
      <c r="Z196" s="337"/>
      <c r="AA196" s="337"/>
      <c r="AB196" s="337"/>
      <c r="AC196" s="337"/>
      <c r="AD196" s="337"/>
      <c r="AE196" s="337"/>
      <c r="AF196" s="106"/>
      <c r="AG196" s="107"/>
    </row>
    <row r="197" spans="1:33" ht="15.75" thickBot="1">
      <c r="A197" s="116"/>
      <c r="B197" s="346"/>
      <c r="C197" s="339"/>
      <c r="D197" s="339"/>
      <c r="E197" s="339"/>
      <c r="F197" s="339"/>
      <c r="G197" s="339"/>
      <c r="H197" s="339"/>
      <c r="I197" s="106"/>
      <c r="J197" s="338"/>
      <c r="K197" s="338"/>
      <c r="L197" s="338"/>
      <c r="M197" s="338"/>
      <c r="N197" s="338"/>
      <c r="O197" s="338"/>
      <c r="P197" s="338"/>
      <c r="Q197" s="338"/>
      <c r="R197" s="106"/>
      <c r="S197" s="106"/>
      <c r="T197" s="339"/>
      <c r="U197" s="339"/>
      <c r="V197" s="339"/>
      <c r="W197" s="339"/>
      <c r="X197" s="106"/>
      <c r="Y197" s="338"/>
      <c r="Z197" s="338"/>
      <c r="AA197" s="338"/>
      <c r="AB197" s="338"/>
      <c r="AC197" s="338"/>
      <c r="AD197" s="338"/>
      <c r="AE197" s="338"/>
      <c r="AF197" s="106"/>
      <c r="AG197" s="107"/>
    </row>
    <row r="198" spans="1:33" ht="15.75">
      <c r="A198" s="116"/>
      <c r="B198" s="148"/>
      <c r="C198" s="149"/>
      <c r="D198" s="149"/>
      <c r="E198" s="149"/>
      <c r="F198" s="149"/>
      <c r="G198" s="149"/>
      <c r="H198" s="149"/>
      <c r="I198" s="106"/>
      <c r="J198" s="140"/>
      <c r="K198" s="140"/>
      <c r="L198" s="140"/>
      <c r="M198" s="140"/>
      <c r="N198" s="140"/>
      <c r="O198" s="140"/>
      <c r="P198" s="140"/>
      <c r="Q198" s="140"/>
      <c r="R198" s="169"/>
      <c r="S198" s="106"/>
      <c r="T198" s="141"/>
      <c r="U198" s="142"/>
      <c r="V198" s="106"/>
      <c r="W198" s="140"/>
      <c r="X198" s="106"/>
      <c r="Y198" s="140"/>
      <c r="Z198" s="140"/>
      <c r="AA198" s="140"/>
      <c r="AB198" s="140"/>
      <c r="AC198" s="140"/>
      <c r="AD198" s="140"/>
      <c r="AE198" s="169"/>
      <c r="AF198" s="169"/>
      <c r="AG198" s="181"/>
    </row>
    <row r="199" spans="1:33" ht="15.75" customHeight="1">
      <c r="A199" s="116"/>
      <c r="B199" s="346" t="s">
        <v>200</v>
      </c>
      <c r="C199" s="339"/>
      <c r="D199" s="339"/>
      <c r="E199" s="339"/>
      <c r="F199" s="339"/>
      <c r="G199" s="339"/>
      <c r="H199" s="339"/>
      <c r="I199" s="106"/>
      <c r="J199" s="337">
        <v>44137</v>
      </c>
      <c r="K199" s="337"/>
      <c r="L199" s="337"/>
      <c r="M199" s="337"/>
      <c r="N199" s="337"/>
      <c r="O199" s="337"/>
      <c r="P199" s="337"/>
      <c r="Q199" s="337"/>
      <c r="R199" s="106"/>
      <c r="S199" s="106"/>
      <c r="T199" s="339" t="s">
        <v>202</v>
      </c>
      <c r="U199" s="339"/>
      <c r="V199" s="339"/>
      <c r="W199" s="339"/>
      <c r="X199" s="106"/>
      <c r="Y199" s="337">
        <v>44144</v>
      </c>
      <c r="Z199" s="337"/>
      <c r="AA199" s="337"/>
      <c r="AB199" s="337"/>
      <c r="AC199" s="337"/>
      <c r="AD199" s="337"/>
      <c r="AE199" s="337"/>
      <c r="AF199" s="106"/>
      <c r="AG199" s="107"/>
    </row>
    <row r="200" spans="1:33" ht="15.75">
      <c r="A200" s="116"/>
      <c r="B200" s="346"/>
      <c r="C200" s="339"/>
      <c r="D200" s="339"/>
      <c r="E200" s="339"/>
      <c r="F200" s="339"/>
      <c r="G200" s="339"/>
      <c r="H200" s="339"/>
      <c r="I200" s="106"/>
      <c r="J200" s="337"/>
      <c r="K200" s="337"/>
      <c r="L200" s="337"/>
      <c r="M200" s="337"/>
      <c r="N200" s="337"/>
      <c r="O200" s="337"/>
      <c r="P200" s="337"/>
      <c r="Q200" s="337"/>
      <c r="R200" s="106"/>
      <c r="S200" s="106"/>
      <c r="T200" s="339"/>
      <c r="U200" s="339"/>
      <c r="V200" s="339"/>
      <c r="W200" s="339"/>
      <c r="X200" s="106"/>
      <c r="Y200" s="337"/>
      <c r="Z200" s="337"/>
      <c r="AA200" s="337"/>
      <c r="AB200" s="337"/>
      <c r="AC200" s="337"/>
      <c r="AD200" s="337"/>
      <c r="AE200" s="337"/>
      <c r="AF200" s="106"/>
      <c r="AG200" s="107"/>
    </row>
    <row r="201" spans="1:33" ht="15.75">
      <c r="A201" s="116"/>
      <c r="B201" s="346"/>
      <c r="C201" s="339"/>
      <c r="D201" s="339"/>
      <c r="E201" s="339"/>
      <c r="F201" s="339"/>
      <c r="G201" s="339"/>
      <c r="H201" s="339"/>
      <c r="I201" s="106"/>
      <c r="J201" s="337"/>
      <c r="K201" s="337"/>
      <c r="L201" s="337"/>
      <c r="M201" s="337"/>
      <c r="N201" s="337"/>
      <c r="O201" s="337"/>
      <c r="P201" s="337"/>
      <c r="Q201" s="337"/>
      <c r="R201" s="106"/>
      <c r="S201" s="106"/>
      <c r="T201" s="339"/>
      <c r="U201" s="339"/>
      <c r="V201" s="339"/>
      <c r="W201" s="339"/>
      <c r="X201" s="106"/>
      <c r="Y201" s="337"/>
      <c r="Z201" s="337"/>
      <c r="AA201" s="337"/>
      <c r="AB201" s="337"/>
      <c r="AC201" s="337"/>
      <c r="AD201" s="337"/>
      <c r="AE201" s="337"/>
      <c r="AF201" s="106"/>
      <c r="AG201" s="107"/>
    </row>
    <row r="202" spans="1:33" ht="15.75" customHeight="1" thickBot="1">
      <c r="A202" s="116"/>
      <c r="B202" s="346"/>
      <c r="C202" s="339"/>
      <c r="D202" s="339"/>
      <c r="E202" s="339"/>
      <c r="F202" s="339"/>
      <c r="G202" s="339"/>
      <c r="H202" s="339"/>
      <c r="I202" s="106"/>
      <c r="J202" s="338"/>
      <c r="K202" s="338"/>
      <c r="L202" s="338"/>
      <c r="M202" s="338"/>
      <c r="N202" s="338"/>
      <c r="O202" s="338"/>
      <c r="P202" s="338"/>
      <c r="Q202" s="338"/>
      <c r="R202" s="106"/>
      <c r="S202" s="106"/>
      <c r="T202" s="339"/>
      <c r="U202" s="339"/>
      <c r="V202" s="339"/>
      <c r="W202" s="339"/>
      <c r="X202" s="106"/>
      <c r="Y202" s="338"/>
      <c r="Z202" s="338"/>
      <c r="AA202" s="338"/>
      <c r="AB202" s="338"/>
      <c r="AC202" s="338"/>
      <c r="AD202" s="338"/>
      <c r="AE202" s="338"/>
      <c r="AF202" s="106"/>
      <c r="AG202" s="107"/>
    </row>
    <row r="203" spans="1:33" ht="15.75" customHeight="1" thickBot="1">
      <c r="A203" s="116"/>
      <c r="B203" s="143"/>
      <c r="C203" s="141"/>
      <c r="D203" s="141"/>
      <c r="E203" s="141"/>
      <c r="F203" s="141"/>
      <c r="G203" s="141"/>
      <c r="H203" s="141"/>
      <c r="I203" s="169"/>
      <c r="J203" s="140"/>
      <c r="K203" s="140"/>
      <c r="L203" s="140"/>
      <c r="M203" s="140"/>
      <c r="N203" s="140"/>
      <c r="O203" s="140"/>
      <c r="P203" s="140"/>
      <c r="Q203" s="140"/>
      <c r="R203" s="169"/>
      <c r="S203" s="141"/>
      <c r="T203" s="141"/>
      <c r="U203" s="142"/>
      <c r="V203" s="144"/>
      <c r="W203" s="144"/>
      <c r="X203" s="144"/>
      <c r="Y203" s="144"/>
      <c r="Z203" s="144"/>
      <c r="AA203" s="144"/>
      <c r="AB203" s="144"/>
      <c r="AC203" s="144"/>
      <c r="AD203" s="144"/>
      <c r="AE203" s="169"/>
      <c r="AF203" s="169"/>
      <c r="AG203" s="181"/>
    </row>
    <row r="204" spans="1:33" ht="15.75" customHeight="1" thickBot="1">
      <c r="A204" s="116"/>
      <c r="B204" s="184" t="s">
        <v>233</v>
      </c>
      <c r="C204" s="185"/>
      <c r="D204" s="185"/>
      <c r="E204" s="185"/>
      <c r="F204" s="185"/>
      <c r="G204" s="185"/>
      <c r="H204" s="185"/>
      <c r="I204" s="185"/>
      <c r="J204" s="185"/>
      <c r="K204" s="185"/>
      <c r="L204" s="185"/>
      <c r="M204" s="185"/>
      <c r="N204" s="185"/>
      <c r="O204" s="185"/>
      <c r="P204" s="185"/>
      <c r="Q204" s="185"/>
      <c r="R204" s="185"/>
      <c r="S204" s="183"/>
      <c r="T204" s="106"/>
      <c r="U204" s="334" t="s">
        <v>159</v>
      </c>
      <c r="V204" s="335"/>
      <c r="W204" s="335"/>
      <c r="X204" s="336"/>
      <c r="Y204" s="340">
        <f>S204*2500</f>
        <v>0</v>
      </c>
      <c r="Z204" s="341"/>
      <c r="AA204" s="341"/>
      <c r="AB204" s="341"/>
      <c r="AC204" s="341"/>
      <c r="AD204" s="342"/>
      <c r="AE204" s="106"/>
      <c r="AF204" s="106"/>
      <c r="AG204" s="107"/>
    </row>
    <row r="205" spans="1:33" ht="15.75" customHeight="1" thickBot="1">
      <c r="A205" s="116"/>
      <c r="B205" s="186"/>
      <c r="C205" s="187"/>
      <c r="D205" s="187"/>
      <c r="E205" s="187"/>
      <c r="F205" s="187"/>
      <c r="G205" s="187"/>
      <c r="H205" s="187"/>
      <c r="I205" s="187"/>
      <c r="J205" s="187"/>
      <c r="K205" s="187"/>
      <c r="L205" s="187"/>
      <c r="M205" s="187"/>
      <c r="N205" s="187"/>
      <c r="O205" s="187"/>
      <c r="P205" s="187"/>
      <c r="Q205" s="187"/>
      <c r="R205" s="187"/>
      <c r="S205" s="106"/>
      <c r="T205" s="106"/>
      <c r="U205" s="106"/>
      <c r="V205" s="106"/>
      <c r="W205" s="106"/>
      <c r="X205" s="106"/>
      <c r="Y205" s="106"/>
      <c r="Z205" s="106"/>
      <c r="AA205" s="106"/>
      <c r="AB205" s="106"/>
      <c r="AC205" s="106"/>
      <c r="AD205" s="106"/>
      <c r="AE205" s="106"/>
      <c r="AF205" s="106"/>
      <c r="AG205" s="107"/>
    </row>
    <row r="206" spans="1:33" ht="15.75" customHeight="1" thickBot="1">
      <c r="A206" s="116"/>
      <c r="B206" s="280" t="s">
        <v>205</v>
      </c>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2"/>
    </row>
    <row r="207" spans="1:33" ht="15.75" customHeight="1" thickBot="1">
      <c r="A207" s="116"/>
      <c r="B207" s="105"/>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7"/>
    </row>
    <row r="208" spans="1:33" ht="15.75" customHeight="1" thickBot="1">
      <c r="A208" s="116"/>
      <c r="B208" s="343" t="s">
        <v>206</v>
      </c>
      <c r="C208" s="344"/>
      <c r="D208" s="344"/>
      <c r="E208" s="344"/>
      <c r="F208" s="344"/>
      <c r="G208" s="344"/>
      <c r="H208" s="344"/>
      <c r="I208" s="344"/>
      <c r="J208" s="344"/>
      <c r="K208" s="344"/>
      <c r="L208" s="344"/>
      <c r="M208" s="344"/>
      <c r="N208" s="344"/>
      <c r="O208" s="344"/>
      <c r="P208" s="344"/>
      <c r="Q208" s="344"/>
      <c r="R208" s="345"/>
      <c r="S208" s="106"/>
      <c r="T208" s="343" t="s">
        <v>207</v>
      </c>
      <c r="U208" s="344"/>
      <c r="V208" s="344"/>
      <c r="W208" s="344"/>
      <c r="X208" s="344"/>
      <c r="Y208" s="344"/>
      <c r="Z208" s="344"/>
      <c r="AA208" s="344"/>
      <c r="AB208" s="344"/>
      <c r="AC208" s="344"/>
      <c r="AD208" s="344"/>
      <c r="AE208" s="344"/>
      <c r="AF208" s="344"/>
      <c r="AG208" s="345"/>
    </row>
    <row r="209" spans="1:33" ht="15.75" customHeight="1" thickBot="1">
      <c r="A209" s="116"/>
      <c r="B209" s="331" t="s">
        <v>178</v>
      </c>
      <c r="C209" s="332"/>
      <c r="D209" s="332"/>
      <c r="E209" s="333"/>
      <c r="F209" s="331" t="s">
        <v>132</v>
      </c>
      <c r="G209" s="332"/>
      <c r="H209" s="332"/>
      <c r="I209" s="332"/>
      <c r="J209" s="332"/>
      <c r="K209" s="332"/>
      <c r="L209" s="332"/>
      <c r="M209" s="332"/>
      <c r="N209" s="332"/>
      <c r="O209" s="333"/>
      <c r="P209" s="331" t="s">
        <v>95</v>
      </c>
      <c r="Q209" s="332"/>
      <c r="R209" s="333"/>
      <c r="S209" s="137"/>
      <c r="T209" s="331" t="s">
        <v>178</v>
      </c>
      <c r="U209" s="332"/>
      <c r="V209" s="333"/>
      <c r="W209" s="331" t="s">
        <v>132</v>
      </c>
      <c r="X209" s="332"/>
      <c r="Y209" s="332"/>
      <c r="Z209" s="332"/>
      <c r="AA209" s="332"/>
      <c r="AB209" s="332"/>
      <c r="AC209" s="332"/>
      <c r="AD209" s="333"/>
      <c r="AE209" s="331" t="s">
        <v>95</v>
      </c>
      <c r="AF209" s="332"/>
      <c r="AG209" s="333"/>
    </row>
    <row r="210" spans="1:33" ht="15.75" customHeight="1">
      <c r="A210" s="116"/>
      <c r="B210" s="295" t="s">
        <v>173</v>
      </c>
      <c r="C210" s="296"/>
      <c r="D210" s="296"/>
      <c r="E210" s="296"/>
      <c r="F210" s="301">
        <f>J194</f>
        <v>44123</v>
      </c>
      <c r="G210" s="302"/>
      <c r="H210" s="302"/>
      <c r="I210" s="302"/>
      <c r="J210" s="302"/>
      <c r="K210" s="302"/>
      <c r="L210" s="302"/>
      <c r="M210" s="302"/>
      <c r="N210" s="302"/>
      <c r="O210" s="303"/>
      <c r="P210" s="310" t="str">
        <f>J188</f>
        <v>Listed Time Slot</v>
      </c>
      <c r="Q210" s="311"/>
      <c r="R210" s="312"/>
      <c r="S210" s="106"/>
      <c r="T210" s="295" t="s">
        <v>173</v>
      </c>
      <c r="U210" s="296"/>
      <c r="V210" s="319"/>
      <c r="W210" s="322">
        <f>Y194</f>
        <v>44130</v>
      </c>
      <c r="X210" s="323"/>
      <c r="Y210" s="323"/>
      <c r="Z210" s="323"/>
      <c r="AA210" s="323"/>
      <c r="AB210" s="323"/>
      <c r="AC210" s="323"/>
      <c r="AD210" s="324"/>
      <c r="AE210" s="310" t="str">
        <f>Y188</f>
        <v>Listed Time Slot</v>
      </c>
      <c r="AF210" s="311"/>
      <c r="AG210" s="312"/>
    </row>
    <row r="211" spans="1:33" ht="15.75" customHeight="1">
      <c r="A211" s="116"/>
      <c r="B211" s="297"/>
      <c r="C211" s="298"/>
      <c r="D211" s="298"/>
      <c r="E211" s="298"/>
      <c r="F211" s="304"/>
      <c r="G211" s="305"/>
      <c r="H211" s="305"/>
      <c r="I211" s="305"/>
      <c r="J211" s="305"/>
      <c r="K211" s="305"/>
      <c r="L211" s="305"/>
      <c r="M211" s="305"/>
      <c r="N211" s="305"/>
      <c r="O211" s="306"/>
      <c r="P211" s="313"/>
      <c r="Q211" s="314"/>
      <c r="R211" s="315"/>
      <c r="S211" s="106"/>
      <c r="T211" s="297"/>
      <c r="U211" s="298"/>
      <c r="V211" s="320"/>
      <c r="W211" s="325"/>
      <c r="X211" s="326"/>
      <c r="Y211" s="326"/>
      <c r="Z211" s="326"/>
      <c r="AA211" s="326"/>
      <c r="AB211" s="326"/>
      <c r="AC211" s="326"/>
      <c r="AD211" s="327"/>
      <c r="AE211" s="313"/>
      <c r="AF211" s="314"/>
      <c r="AG211" s="315"/>
    </row>
    <row r="212" spans="1:33" ht="15.75" customHeight="1" thickBot="1">
      <c r="A212" s="116"/>
      <c r="B212" s="299"/>
      <c r="C212" s="300"/>
      <c r="D212" s="300"/>
      <c r="E212" s="300"/>
      <c r="F212" s="304"/>
      <c r="G212" s="305"/>
      <c r="H212" s="305"/>
      <c r="I212" s="305"/>
      <c r="J212" s="305"/>
      <c r="K212" s="305"/>
      <c r="L212" s="305"/>
      <c r="M212" s="305"/>
      <c r="N212" s="305"/>
      <c r="O212" s="306"/>
      <c r="P212" s="313"/>
      <c r="Q212" s="314"/>
      <c r="R212" s="315"/>
      <c r="S212" s="106"/>
      <c r="T212" s="299"/>
      <c r="U212" s="300"/>
      <c r="V212" s="321"/>
      <c r="W212" s="325"/>
      <c r="X212" s="326"/>
      <c r="Y212" s="326"/>
      <c r="Z212" s="326"/>
      <c r="AA212" s="326"/>
      <c r="AB212" s="326"/>
      <c r="AC212" s="326"/>
      <c r="AD212" s="327"/>
      <c r="AE212" s="316"/>
      <c r="AF212" s="317"/>
      <c r="AG212" s="318"/>
    </row>
    <row r="213" spans="1:33" ht="15.75" customHeight="1">
      <c r="A213" s="116"/>
      <c r="B213" s="295" t="s">
        <v>174</v>
      </c>
      <c r="C213" s="296"/>
      <c r="D213" s="296"/>
      <c r="E213" s="296"/>
      <c r="F213" s="301">
        <f>J199</f>
        <v>44137</v>
      </c>
      <c r="G213" s="302"/>
      <c r="H213" s="302"/>
      <c r="I213" s="302"/>
      <c r="J213" s="302"/>
      <c r="K213" s="302"/>
      <c r="L213" s="302"/>
      <c r="M213" s="302"/>
      <c r="N213" s="302"/>
      <c r="O213" s="303"/>
      <c r="P213" s="310" t="str">
        <f>J188</f>
        <v>Listed Time Slot</v>
      </c>
      <c r="Q213" s="311"/>
      <c r="R213" s="312"/>
      <c r="S213" s="106"/>
      <c r="T213" s="295" t="s">
        <v>174</v>
      </c>
      <c r="U213" s="296"/>
      <c r="V213" s="319"/>
      <c r="W213" s="322">
        <f>Y199</f>
        <v>44144</v>
      </c>
      <c r="X213" s="323"/>
      <c r="Y213" s="323"/>
      <c r="Z213" s="323"/>
      <c r="AA213" s="323"/>
      <c r="AB213" s="323"/>
      <c r="AC213" s="323"/>
      <c r="AD213" s="324"/>
      <c r="AE213" s="310" t="str">
        <f>Y188</f>
        <v>Listed Time Slot</v>
      </c>
      <c r="AF213" s="311"/>
      <c r="AG213" s="312"/>
    </row>
    <row r="214" spans="1:33" ht="15.75" customHeight="1">
      <c r="A214" s="116"/>
      <c r="B214" s="297"/>
      <c r="C214" s="298"/>
      <c r="D214" s="298"/>
      <c r="E214" s="298"/>
      <c r="F214" s="304"/>
      <c r="G214" s="305"/>
      <c r="H214" s="305"/>
      <c r="I214" s="305"/>
      <c r="J214" s="305"/>
      <c r="K214" s="305"/>
      <c r="L214" s="305"/>
      <c r="M214" s="305"/>
      <c r="N214" s="305"/>
      <c r="O214" s="306"/>
      <c r="P214" s="313"/>
      <c r="Q214" s="314"/>
      <c r="R214" s="315"/>
      <c r="S214" s="106"/>
      <c r="T214" s="297"/>
      <c r="U214" s="298"/>
      <c r="V214" s="320"/>
      <c r="W214" s="325"/>
      <c r="X214" s="326"/>
      <c r="Y214" s="326"/>
      <c r="Z214" s="326"/>
      <c r="AA214" s="326"/>
      <c r="AB214" s="326"/>
      <c r="AC214" s="326"/>
      <c r="AD214" s="327"/>
      <c r="AE214" s="313"/>
      <c r="AF214" s="314"/>
      <c r="AG214" s="315"/>
    </row>
    <row r="215" spans="1:33" ht="15.75" customHeight="1" thickBot="1">
      <c r="A215" s="116"/>
      <c r="B215" s="299"/>
      <c r="C215" s="300"/>
      <c r="D215" s="300"/>
      <c r="E215" s="300"/>
      <c r="F215" s="307"/>
      <c r="G215" s="308"/>
      <c r="H215" s="308"/>
      <c r="I215" s="308"/>
      <c r="J215" s="308"/>
      <c r="K215" s="308"/>
      <c r="L215" s="308"/>
      <c r="M215" s="308"/>
      <c r="N215" s="308"/>
      <c r="O215" s="309"/>
      <c r="P215" s="316"/>
      <c r="Q215" s="317"/>
      <c r="R215" s="318"/>
      <c r="S215" s="106"/>
      <c r="T215" s="299"/>
      <c r="U215" s="300"/>
      <c r="V215" s="321"/>
      <c r="W215" s="328"/>
      <c r="X215" s="329"/>
      <c r="Y215" s="329"/>
      <c r="Z215" s="329"/>
      <c r="AA215" s="329"/>
      <c r="AB215" s="329"/>
      <c r="AC215" s="329"/>
      <c r="AD215" s="330"/>
      <c r="AE215" s="316"/>
      <c r="AF215" s="317"/>
      <c r="AG215" s="318"/>
    </row>
    <row r="216" spans="1:33" ht="15.75" thickBot="1">
      <c r="A216" s="116"/>
      <c r="B216" s="105"/>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7"/>
    </row>
    <row r="217" spans="1:33" ht="15.75" thickBot="1">
      <c r="A217" s="116"/>
      <c r="B217" s="280" t="s">
        <v>227</v>
      </c>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E217" s="281"/>
      <c r="AF217" s="281"/>
      <c r="AG217" s="282"/>
    </row>
    <row r="218" spans="1:33" ht="15.75" thickBot="1">
      <c r="A218" s="116"/>
      <c r="B218" s="280" t="s">
        <v>218</v>
      </c>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2"/>
    </row>
    <row r="219" spans="1:33" ht="9" customHeight="1" thickBot="1">
      <c r="A219" s="116"/>
      <c r="B219" s="138"/>
      <c r="C219" s="139"/>
      <c r="D219" s="139"/>
      <c r="E219" s="139"/>
      <c r="F219" s="139"/>
      <c r="G219" s="139"/>
      <c r="H219" s="139"/>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9"/>
    </row>
    <row r="220" spans="1:33" ht="15.75">
      <c r="A220" s="116"/>
      <c r="B220" s="490" t="s">
        <v>215</v>
      </c>
      <c r="C220" s="491"/>
      <c r="D220" s="491"/>
      <c r="E220" s="491"/>
      <c r="F220" s="491"/>
      <c r="G220" s="491"/>
      <c r="H220" s="491"/>
      <c r="I220" s="491"/>
      <c r="J220" s="491"/>
      <c r="K220" s="491"/>
      <c r="L220" s="491"/>
      <c r="M220" s="491"/>
      <c r="N220" s="491"/>
      <c r="O220" s="491"/>
      <c r="P220" s="491"/>
      <c r="Q220" s="491"/>
      <c r="R220" s="491"/>
      <c r="S220" s="491"/>
      <c r="T220" s="491"/>
      <c r="U220" s="491"/>
      <c r="V220" s="491"/>
      <c r="W220" s="491"/>
      <c r="X220" s="491"/>
      <c r="Y220" s="491"/>
      <c r="Z220" s="491"/>
      <c r="AA220" s="491"/>
      <c r="AB220" s="491"/>
      <c r="AC220" s="491"/>
      <c r="AD220" s="491"/>
      <c r="AE220" s="491"/>
      <c r="AF220" s="491"/>
      <c r="AG220" s="492"/>
    </row>
    <row r="221" spans="1:33" ht="15.75">
      <c r="A221" s="116"/>
      <c r="B221" s="493"/>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5"/>
    </row>
    <row r="222" spans="1:33" ht="15.75">
      <c r="A222" s="116"/>
      <c r="B222" s="493"/>
      <c r="C222" s="494"/>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4"/>
      <c r="AD222" s="494"/>
      <c r="AE222" s="494"/>
      <c r="AF222" s="494"/>
      <c r="AG222" s="495"/>
    </row>
    <row r="223" spans="1:33" ht="15.75">
      <c r="A223" s="116"/>
      <c r="B223" s="493"/>
      <c r="C223" s="494"/>
      <c r="D223" s="494"/>
      <c r="E223" s="494"/>
      <c r="F223" s="494"/>
      <c r="G223" s="494"/>
      <c r="H223" s="494"/>
      <c r="I223" s="494"/>
      <c r="J223" s="494"/>
      <c r="K223" s="494"/>
      <c r="L223" s="494"/>
      <c r="M223" s="494"/>
      <c r="N223" s="494"/>
      <c r="O223" s="494"/>
      <c r="P223" s="494"/>
      <c r="Q223" s="494"/>
      <c r="R223" s="494"/>
      <c r="S223" s="494"/>
      <c r="T223" s="494"/>
      <c r="U223" s="494"/>
      <c r="V223" s="494"/>
      <c r="W223" s="494"/>
      <c r="X223" s="494"/>
      <c r="Y223" s="494"/>
      <c r="Z223" s="494"/>
      <c r="AA223" s="494"/>
      <c r="AB223" s="494"/>
      <c r="AC223" s="494"/>
      <c r="AD223" s="494"/>
      <c r="AE223" s="494"/>
      <c r="AF223" s="494"/>
      <c r="AG223" s="495"/>
    </row>
    <row r="224" spans="1:33" ht="15.75">
      <c r="A224" s="116"/>
      <c r="B224" s="493"/>
      <c r="C224" s="494"/>
      <c r="D224" s="494"/>
      <c r="E224" s="494"/>
      <c r="F224" s="494"/>
      <c r="G224" s="494"/>
      <c r="H224" s="494"/>
      <c r="I224" s="494"/>
      <c r="J224" s="494"/>
      <c r="K224" s="494"/>
      <c r="L224" s="494"/>
      <c r="M224" s="494"/>
      <c r="N224" s="494"/>
      <c r="O224" s="494"/>
      <c r="P224" s="494"/>
      <c r="Q224" s="494"/>
      <c r="R224" s="494"/>
      <c r="S224" s="494"/>
      <c r="T224" s="494"/>
      <c r="U224" s="494"/>
      <c r="V224" s="494"/>
      <c r="W224" s="494"/>
      <c r="X224" s="494"/>
      <c r="Y224" s="494"/>
      <c r="Z224" s="494"/>
      <c r="AA224" s="494"/>
      <c r="AB224" s="494"/>
      <c r="AC224" s="494"/>
      <c r="AD224" s="494"/>
      <c r="AE224" s="494"/>
      <c r="AF224" s="494"/>
      <c r="AG224" s="495"/>
    </row>
    <row r="225" spans="1:33" ht="15.75" thickBot="1">
      <c r="A225" s="116"/>
      <c r="B225" s="496"/>
      <c r="C225" s="497"/>
      <c r="D225" s="497"/>
      <c r="E225" s="497"/>
      <c r="F225" s="497"/>
      <c r="G225" s="497"/>
      <c r="H225" s="497"/>
      <c r="I225" s="497"/>
      <c r="J225" s="497"/>
      <c r="K225" s="497"/>
      <c r="L225" s="497"/>
      <c r="M225" s="497"/>
      <c r="N225" s="497"/>
      <c r="O225" s="497"/>
      <c r="P225" s="497"/>
      <c r="Q225" s="497"/>
      <c r="R225" s="497"/>
      <c r="S225" s="497"/>
      <c r="T225" s="497"/>
      <c r="U225" s="497"/>
      <c r="V225" s="497"/>
      <c r="W225" s="497"/>
      <c r="X225" s="497"/>
      <c r="Y225" s="497"/>
      <c r="Z225" s="497"/>
      <c r="AA225" s="497"/>
      <c r="AB225" s="497"/>
      <c r="AC225" s="497"/>
      <c r="AD225" s="497"/>
      <c r="AE225" s="497"/>
      <c r="AF225" s="497"/>
      <c r="AG225" s="498"/>
    </row>
    <row r="226" spans="1:33" ht="9" customHeight="1" thickBot="1">
      <c r="A226" s="116"/>
      <c r="B226" s="105"/>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7"/>
    </row>
    <row r="227" spans="1:33" ht="15.75" thickBot="1">
      <c r="A227" s="116"/>
      <c r="B227" s="280" t="s">
        <v>212</v>
      </c>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1"/>
      <c r="AE227" s="281"/>
      <c r="AF227" s="281"/>
      <c r="AG227" s="282"/>
    </row>
    <row r="228" spans="1:33" ht="15.75" thickBot="1">
      <c r="A228" s="116"/>
      <c r="B228" s="132"/>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4"/>
    </row>
    <row r="229" spans="1:33" ht="15.75">
      <c r="A229" s="116"/>
      <c r="B229" s="346" t="s">
        <v>177</v>
      </c>
      <c r="C229" s="339"/>
      <c r="D229" s="339"/>
      <c r="E229" s="339"/>
      <c r="F229" s="339"/>
      <c r="G229" s="339"/>
      <c r="H229" s="339"/>
      <c r="I229" s="106"/>
      <c r="J229" s="347" t="s">
        <v>152</v>
      </c>
      <c r="K229" s="348"/>
      <c r="L229" s="348"/>
      <c r="M229" s="348"/>
      <c r="N229" s="348"/>
      <c r="O229" s="348"/>
      <c r="P229" s="348"/>
      <c r="Q229" s="349"/>
      <c r="R229" s="106"/>
      <c r="S229" s="106"/>
      <c r="T229" s="339" t="s">
        <v>177</v>
      </c>
      <c r="U229" s="339"/>
      <c r="V229" s="339"/>
      <c r="W229" s="339"/>
      <c r="X229" s="106"/>
      <c r="Y229" s="347" t="s">
        <v>152</v>
      </c>
      <c r="Z229" s="348"/>
      <c r="AA229" s="348"/>
      <c r="AB229" s="348"/>
      <c r="AC229" s="348"/>
      <c r="AD229" s="348"/>
      <c r="AE229" s="349"/>
      <c r="AF229" s="106"/>
      <c r="AG229" s="107"/>
    </row>
    <row r="230" spans="1:33" ht="15.75">
      <c r="A230" s="116"/>
      <c r="B230" s="346"/>
      <c r="C230" s="339"/>
      <c r="D230" s="339"/>
      <c r="E230" s="339"/>
      <c r="F230" s="339"/>
      <c r="G230" s="339"/>
      <c r="H230" s="339"/>
      <c r="I230" s="106"/>
      <c r="J230" s="350"/>
      <c r="K230" s="351"/>
      <c r="L230" s="351"/>
      <c r="M230" s="351"/>
      <c r="N230" s="351"/>
      <c r="O230" s="351"/>
      <c r="P230" s="351"/>
      <c r="Q230" s="352"/>
      <c r="R230" s="106"/>
      <c r="S230" s="106"/>
      <c r="T230" s="339"/>
      <c r="U230" s="339"/>
      <c r="V230" s="339"/>
      <c r="W230" s="339"/>
      <c r="X230" s="106"/>
      <c r="Y230" s="350"/>
      <c r="Z230" s="351"/>
      <c r="AA230" s="351"/>
      <c r="AB230" s="351"/>
      <c r="AC230" s="351"/>
      <c r="AD230" s="351"/>
      <c r="AE230" s="352"/>
      <c r="AF230" s="106"/>
      <c r="AG230" s="107"/>
    </row>
    <row r="231" spans="1:33" ht="15.75" thickBot="1">
      <c r="A231" s="116"/>
      <c r="B231" s="346"/>
      <c r="C231" s="339"/>
      <c r="D231" s="339"/>
      <c r="E231" s="339"/>
      <c r="F231" s="339"/>
      <c r="G231" s="339"/>
      <c r="H231" s="339"/>
      <c r="I231" s="106"/>
      <c r="J231" s="353"/>
      <c r="K231" s="354"/>
      <c r="L231" s="354"/>
      <c r="M231" s="354"/>
      <c r="N231" s="354"/>
      <c r="O231" s="354"/>
      <c r="P231" s="354"/>
      <c r="Q231" s="355"/>
      <c r="R231" s="106"/>
      <c r="S231" s="106"/>
      <c r="T231" s="339"/>
      <c r="U231" s="339"/>
      <c r="V231" s="339"/>
      <c r="W231" s="339"/>
      <c r="X231" s="106"/>
      <c r="Y231" s="353"/>
      <c r="Z231" s="354"/>
      <c r="AA231" s="354"/>
      <c r="AB231" s="354"/>
      <c r="AC231" s="354"/>
      <c r="AD231" s="354"/>
      <c r="AE231" s="355"/>
      <c r="AF231" s="106"/>
      <c r="AG231" s="107"/>
    </row>
    <row r="232" spans="1:33" ht="15.75">
      <c r="A232" s="116"/>
      <c r="B232" s="346"/>
      <c r="C232" s="339"/>
      <c r="D232" s="339"/>
      <c r="E232" s="339"/>
      <c r="F232" s="339"/>
      <c r="G232" s="339"/>
      <c r="H232" s="339"/>
      <c r="I232" s="106"/>
      <c r="J232" s="111"/>
      <c r="K232" s="111"/>
      <c r="L232" s="111"/>
      <c r="M232" s="111"/>
      <c r="N232" s="111"/>
      <c r="O232" s="111"/>
      <c r="P232" s="111"/>
      <c r="Q232" s="111"/>
      <c r="R232" s="106"/>
      <c r="S232" s="106"/>
      <c r="T232" s="339"/>
      <c r="U232" s="339"/>
      <c r="V232" s="339"/>
      <c r="W232" s="339"/>
      <c r="X232" s="136"/>
      <c r="Y232" s="136"/>
      <c r="Z232" s="136"/>
      <c r="AA232" s="136"/>
      <c r="AB232" s="136"/>
      <c r="AC232" s="136"/>
      <c r="AD232" s="136"/>
      <c r="AE232" s="106"/>
      <c r="AF232" s="106"/>
      <c r="AG232" s="107"/>
    </row>
    <row r="233" spans="1:33" ht="15.75">
      <c r="A233" s="116"/>
      <c r="B233" s="346"/>
      <c r="C233" s="339"/>
      <c r="D233" s="339"/>
      <c r="E233" s="339"/>
      <c r="F233" s="339"/>
      <c r="G233" s="339"/>
      <c r="H233" s="339"/>
      <c r="I233" s="106"/>
      <c r="J233" s="111"/>
      <c r="K233" s="111"/>
      <c r="L233" s="111"/>
      <c r="M233" s="111"/>
      <c r="N233" s="111"/>
      <c r="O233" s="111"/>
      <c r="P233" s="111"/>
      <c r="Q233" s="111"/>
      <c r="R233" s="106"/>
      <c r="S233" s="106"/>
      <c r="T233" s="339"/>
      <c r="U233" s="339"/>
      <c r="V233" s="339"/>
      <c r="W233" s="339"/>
      <c r="X233" s="136"/>
      <c r="Y233" s="136"/>
      <c r="Z233" s="136"/>
      <c r="AA233" s="136"/>
      <c r="AB233" s="136"/>
      <c r="AC233" s="136"/>
      <c r="AD233" s="136"/>
      <c r="AE233" s="106"/>
      <c r="AF233" s="106"/>
      <c r="AG233" s="107"/>
    </row>
    <row r="234" spans="1:33" ht="15.75">
      <c r="A234" s="116"/>
      <c r="B234" s="105"/>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7"/>
    </row>
    <row r="235" spans="1:33" ht="15.75">
      <c r="A235" s="116"/>
      <c r="B235" s="346" t="s">
        <v>209</v>
      </c>
      <c r="C235" s="339"/>
      <c r="D235" s="339"/>
      <c r="E235" s="339"/>
      <c r="F235" s="339"/>
      <c r="G235" s="339"/>
      <c r="H235" s="339"/>
      <c r="I235" s="106"/>
      <c r="J235" s="337">
        <v>44109</v>
      </c>
      <c r="K235" s="337"/>
      <c r="L235" s="337"/>
      <c r="M235" s="337"/>
      <c r="N235" s="337"/>
      <c r="O235" s="337"/>
      <c r="P235" s="337"/>
      <c r="Q235" s="337"/>
      <c r="R235" s="106"/>
      <c r="S235" s="106"/>
      <c r="T235" s="339" t="s">
        <v>208</v>
      </c>
      <c r="U235" s="339"/>
      <c r="V235" s="339"/>
      <c r="W235" s="339"/>
      <c r="X235" s="106"/>
      <c r="Y235" s="337">
        <v>44109</v>
      </c>
      <c r="Z235" s="337"/>
      <c r="AA235" s="337"/>
      <c r="AB235" s="337"/>
      <c r="AC235" s="337"/>
      <c r="AD235" s="337"/>
      <c r="AE235" s="337"/>
      <c r="AF235" s="106"/>
      <c r="AG235" s="107"/>
    </row>
    <row r="236" spans="1:33" ht="15.75">
      <c r="A236" s="116"/>
      <c r="B236" s="346"/>
      <c r="C236" s="339"/>
      <c r="D236" s="339"/>
      <c r="E236" s="339"/>
      <c r="F236" s="339"/>
      <c r="G236" s="339"/>
      <c r="H236" s="339"/>
      <c r="I236" s="106"/>
      <c r="J236" s="337"/>
      <c r="K236" s="337"/>
      <c r="L236" s="337"/>
      <c r="M236" s="337"/>
      <c r="N236" s="337"/>
      <c r="O236" s="337"/>
      <c r="P236" s="337"/>
      <c r="Q236" s="337"/>
      <c r="R236" s="106"/>
      <c r="S236" s="106"/>
      <c r="T236" s="339"/>
      <c r="U236" s="339"/>
      <c r="V236" s="339"/>
      <c r="W236" s="339"/>
      <c r="X236" s="106"/>
      <c r="Y236" s="337"/>
      <c r="Z236" s="337"/>
      <c r="AA236" s="337"/>
      <c r="AB236" s="337"/>
      <c r="AC236" s="337"/>
      <c r="AD236" s="337"/>
      <c r="AE236" s="337"/>
      <c r="AF236" s="106"/>
      <c r="AG236" s="107"/>
    </row>
    <row r="237" spans="1:33" ht="15.75">
      <c r="A237" s="116"/>
      <c r="B237" s="346"/>
      <c r="C237" s="339"/>
      <c r="D237" s="339"/>
      <c r="E237" s="339"/>
      <c r="F237" s="339"/>
      <c r="G237" s="339"/>
      <c r="H237" s="339"/>
      <c r="I237" s="106"/>
      <c r="J237" s="337"/>
      <c r="K237" s="337"/>
      <c r="L237" s="337"/>
      <c r="M237" s="337"/>
      <c r="N237" s="337"/>
      <c r="O237" s="337"/>
      <c r="P237" s="337"/>
      <c r="Q237" s="337"/>
      <c r="R237" s="106"/>
      <c r="S237" s="106"/>
      <c r="T237" s="339"/>
      <c r="U237" s="339"/>
      <c r="V237" s="339"/>
      <c r="W237" s="339"/>
      <c r="X237" s="106"/>
      <c r="Y237" s="337"/>
      <c r="Z237" s="337"/>
      <c r="AA237" s="337"/>
      <c r="AB237" s="337"/>
      <c r="AC237" s="337"/>
      <c r="AD237" s="337"/>
      <c r="AE237" s="337"/>
      <c r="AF237" s="106"/>
      <c r="AG237" s="107"/>
    </row>
    <row r="238" spans="1:33" ht="15.75" thickBot="1">
      <c r="A238" s="116"/>
      <c r="B238" s="346"/>
      <c r="C238" s="339"/>
      <c r="D238" s="339"/>
      <c r="E238" s="339"/>
      <c r="F238" s="339"/>
      <c r="G238" s="339"/>
      <c r="H238" s="339"/>
      <c r="I238" s="106"/>
      <c r="J238" s="338"/>
      <c r="K238" s="338"/>
      <c r="L238" s="338"/>
      <c r="M238" s="338"/>
      <c r="N238" s="338"/>
      <c r="O238" s="338"/>
      <c r="P238" s="338"/>
      <c r="Q238" s="338"/>
      <c r="R238" s="106"/>
      <c r="S238" s="106"/>
      <c r="T238" s="339"/>
      <c r="U238" s="339"/>
      <c r="V238" s="339"/>
      <c r="W238" s="339"/>
      <c r="X238" s="106"/>
      <c r="Y238" s="338"/>
      <c r="Z238" s="338"/>
      <c r="AA238" s="338"/>
      <c r="AB238" s="338"/>
      <c r="AC238" s="338"/>
      <c r="AD238" s="338"/>
      <c r="AE238" s="338"/>
      <c r="AF238" s="106"/>
      <c r="AG238" s="107"/>
    </row>
    <row r="239" spans="1:33" ht="15.75" thickBot="1">
      <c r="A239" s="116"/>
      <c r="B239" s="105"/>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7"/>
    </row>
    <row r="240" spans="1:33" ht="15.75" thickBot="1">
      <c r="A240" s="116"/>
      <c r="B240" s="297" t="s">
        <v>180</v>
      </c>
      <c r="C240" s="298"/>
      <c r="D240" s="298"/>
      <c r="E240" s="298"/>
      <c r="F240" s="298"/>
      <c r="G240" s="298"/>
      <c r="H240" s="298"/>
      <c r="I240" s="298"/>
      <c r="J240" s="298"/>
      <c r="K240" s="298"/>
      <c r="L240" s="298"/>
      <c r="M240" s="298"/>
      <c r="N240" s="298"/>
      <c r="O240" s="298"/>
      <c r="P240" s="298"/>
      <c r="Q240" s="298"/>
      <c r="R240" s="298"/>
      <c r="S240" s="183"/>
      <c r="T240" s="106"/>
      <c r="U240" s="334" t="s">
        <v>159</v>
      </c>
      <c r="V240" s="335"/>
      <c r="W240" s="335"/>
      <c r="X240" s="336"/>
      <c r="Y240" s="340">
        <f>S240*2500</f>
        <v>0</v>
      </c>
      <c r="Z240" s="341"/>
      <c r="AA240" s="341"/>
      <c r="AB240" s="341"/>
      <c r="AC240" s="341"/>
      <c r="AD240" s="342"/>
      <c r="AE240" s="106"/>
      <c r="AF240" s="106"/>
      <c r="AG240" s="107"/>
    </row>
    <row r="241" spans="1:33" ht="15.75" thickBot="1">
      <c r="A241" s="116"/>
      <c r="B241" s="105"/>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7"/>
    </row>
    <row r="242" spans="1:33" ht="15.75" thickBot="1">
      <c r="A242" s="116"/>
      <c r="B242" s="280" t="s">
        <v>181</v>
      </c>
      <c r="C242" s="281"/>
      <c r="D242" s="281"/>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2"/>
    </row>
    <row r="243" spans="1:33" ht="15.75" thickBot="1">
      <c r="A243" s="116"/>
      <c r="B243" s="105"/>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7"/>
    </row>
    <row r="244" spans="1:33" ht="15.75" thickBot="1">
      <c r="A244" s="116"/>
      <c r="B244" s="343" t="s">
        <v>206</v>
      </c>
      <c r="C244" s="344"/>
      <c r="D244" s="344"/>
      <c r="E244" s="344"/>
      <c r="F244" s="344"/>
      <c r="G244" s="344"/>
      <c r="H244" s="344"/>
      <c r="I244" s="344"/>
      <c r="J244" s="344"/>
      <c r="K244" s="344"/>
      <c r="L244" s="344"/>
      <c r="M244" s="344"/>
      <c r="N244" s="344"/>
      <c r="O244" s="344"/>
      <c r="P244" s="344"/>
      <c r="Q244" s="344"/>
      <c r="R244" s="345"/>
      <c r="S244" s="106"/>
      <c r="T244" s="343" t="s">
        <v>207</v>
      </c>
      <c r="U244" s="344"/>
      <c r="V244" s="344"/>
      <c r="W244" s="344"/>
      <c r="X244" s="344"/>
      <c r="Y244" s="344"/>
      <c r="Z244" s="344"/>
      <c r="AA244" s="344"/>
      <c r="AB244" s="344"/>
      <c r="AC244" s="344"/>
      <c r="AD244" s="344"/>
      <c r="AE244" s="344"/>
      <c r="AF244" s="344"/>
      <c r="AG244" s="345"/>
    </row>
    <row r="245" spans="1:33" ht="15.75" thickBot="1">
      <c r="A245" s="116"/>
      <c r="B245" s="331" t="s">
        <v>178</v>
      </c>
      <c r="C245" s="332"/>
      <c r="D245" s="332"/>
      <c r="E245" s="333"/>
      <c r="F245" s="331" t="s">
        <v>132</v>
      </c>
      <c r="G245" s="332"/>
      <c r="H245" s="332"/>
      <c r="I245" s="332"/>
      <c r="J245" s="332"/>
      <c r="K245" s="332"/>
      <c r="L245" s="332"/>
      <c r="M245" s="332"/>
      <c r="N245" s="332"/>
      <c r="O245" s="333"/>
      <c r="P245" s="331" t="s">
        <v>95</v>
      </c>
      <c r="Q245" s="332"/>
      <c r="R245" s="333"/>
      <c r="S245" s="137"/>
      <c r="T245" s="331" t="s">
        <v>178</v>
      </c>
      <c r="U245" s="332"/>
      <c r="V245" s="333"/>
      <c r="W245" s="331" t="s">
        <v>132</v>
      </c>
      <c r="X245" s="332"/>
      <c r="Y245" s="332"/>
      <c r="Z245" s="332"/>
      <c r="AA245" s="332"/>
      <c r="AB245" s="332"/>
      <c r="AC245" s="332"/>
      <c r="AD245" s="333"/>
      <c r="AE245" s="331" t="s">
        <v>95</v>
      </c>
      <c r="AF245" s="332"/>
      <c r="AG245" s="333"/>
    </row>
    <row r="246" spans="1:33" ht="15.75">
      <c r="A246" s="116"/>
      <c r="B246" s="295" t="s">
        <v>173</v>
      </c>
      <c r="C246" s="296"/>
      <c r="D246" s="296"/>
      <c r="E246" s="296"/>
      <c r="F246" s="301">
        <f>J235</f>
        <v>44109</v>
      </c>
      <c r="G246" s="302"/>
      <c r="H246" s="302"/>
      <c r="I246" s="302"/>
      <c r="J246" s="302"/>
      <c r="K246" s="302"/>
      <c r="L246" s="302"/>
      <c r="M246" s="302"/>
      <c r="N246" s="302"/>
      <c r="O246" s="303"/>
      <c r="P246" s="310" t="str">
        <f>J229</f>
        <v>Listed Time Slot</v>
      </c>
      <c r="Q246" s="311"/>
      <c r="R246" s="312"/>
      <c r="S246" s="106"/>
      <c r="T246" s="295" t="s">
        <v>173</v>
      </c>
      <c r="U246" s="296"/>
      <c r="V246" s="319"/>
      <c r="W246" s="322">
        <f>Y235</f>
        <v>44109</v>
      </c>
      <c r="X246" s="323"/>
      <c r="Y246" s="323"/>
      <c r="Z246" s="323"/>
      <c r="AA246" s="323"/>
      <c r="AB246" s="323"/>
      <c r="AC246" s="323"/>
      <c r="AD246" s="324"/>
      <c r="AE246" s="310" t="str">
        <f>Y229</f>
        <v>Listed Time Slot</v>
      </c>
      <c r="AF246" s="311"/>
      <c r="AG246" s="312"/>
    </row>
    <row r="247" spans="1:33" ht="15.75">
      <c r="A247" s="116"/>
      <c r="B247" s="297"/>
      <c r="C247" s="298"/>
      <c r="D247" s="298"/>
      <c r="E247" s="298"/>
      <c r="F247" s="304"/>
      <c r="G247" s="305"/>
      <c r="H247" s="305"/>
      <c r="I247" s="305"/>
      <c r="J247" s="305"/>
      <c r="K247" s="305"/>
      <c r="L247" s="305"/>
      <c r="M247" s="305"/>
      <c r="N247" s="305"/>
      <c r="O247" s="306"/>
      <c r="P247" s="313"/>
      <c r="Q247" s="314"/>
      <c r="R247" s="315"/>
      <c r="S247" s="106"/>
      <c r="T247" s="297"/>
      <c r="U247" s="298"/>
      <c r="V247" s="320"/>
      <c r="W247" s="325"/>
      <c r="X247" s="326"/>
      <c r="Y247" s="326"/>
      <c r="Z247" s="326"/>
      <c r="AA247" s="326"/>
      <c r="AB247" s="326"/>
      <c r="AC247" s="326"/>
      <c r="AD247" s="327"/>
      <c r="AE247" s="313"/>
      <c r="AF247" s="314"/>
      <c r="AG247" s="315"/>
    </row>
    <row r="248" spans="1:33" ht="15.75" thickBot="1">
      <c r="A248" s="116"/>
      <c r="B248" s="299"/>
      <c r="C248" s="300"/>
      <c r="D248" s="300"/>
      <c r="E248" s="300"/>
      <c r="F248" s="304"/>
      <c r="G248" s="305"/>
      <c r="H248" s="305"/>
      <c r="I248" s="305"/>
      <c r="J248" s="305"/>
      <c r="K248" s="305"/>
      <c r="L248" s="305"/>
      <c r="M248" s="305"/>
      <c r="N248" s="305"/>
      <c r="O248" s="306"/>
      <c r="P248" s="313"/>
      <c r="Q248" s="314"/>
      <c r="R248" s="315"/>
      <c r="S248" s="106"/>
      <c r="T248" s="299"/>
      <c r="U248" s="300"/>
      <c r="V248" s="321"/>
      <c r="W248" s="325"/>
      <c r="X248" s="326"/>
      <c r="Y248" s="326"/>
      <c r="Z248" s="326"/>
      <c r="AA248" s="326"/>
      <c r="AB248" s="326"/>
      <c r="AC248" s="326"/>
      <c r="AD248" s="327"/>
      <c r="AE248" s="316"/>
      <c r="AF248" s="317"/>
      <c r="AG248" s="318"/>
    </row>
    <row r="249" spans="1:33" ht="15.75">
      <c r="A249" s="116"/>
      <c r="B249" s="295" t="s">
        <v>174</v>
      </c>
      <c r="C249" s="296"/>
      <c r="D249" s="296"/>
      <c r="E249" s="296"/>
      <c r="F249" s="301">
        <f>F246+3</f>
        <v>44112</v>
      </c>
      <c r="G249" s="302"/>
      <c r="H249" s="302"/>
      <c r="I249" s="302"/>
      <c r="J249" s="302"/>
      <c r="K249" s="302"/>
      <c r="L249" s="302"/>
      <c r="M249" s="302"/>
      <c r="N249" s="302"/>
      <c r="O249" s="303"/>
      <c r="P249" s="310" t="str">
        <f>J229</f>
        <v>Listed Time Slot</v>
      </c>
      <c r="Q249" s="311"/>
      <c r="R249" s="312"/>
      <c r="S249" s="106"/>
      <c r="T249" s="295" t="s">
        <v>174</v>
      </c>
      <c r="U249" s="296"/>
      <c r="V249" s="319"/>
      <c r="W249" s="322">
        <f>W246+3</f>
        <v>44112</v>
      </c>
      <c r="X249" s="323"/>
      <c r="Y249" s="323"/>
      <c r="Z249" s="323"/>
      <c r="AA249" s="323"/>
      <c r="AB249" s="323"/>
      <c r="AC249" s="323"/>
      <c r="AD249" s="324"/>
      <c r="AE249" s="310" t="str">
        <f>Y229</f>
        <v>Listed Time Slot</v>
      </c>
      <c r="AF249" s="311"/>
      <c r="AG249" s="312"/>
    </row>
    <row r="250" spans="1:33" ht="15.75">
      <c r="A250" s="116"/>
      <c r="B250" s="297"/>
      <c r="C250" s="298"/>
      <c r="D250" s="298"/>
      <c r="E250" s="298"/>
      <c r="F250" s="304"/>
      <c r="G250" s="305"/>
      <c r="H250" s="305"/>
      <c r="I250" s="305"/>
      <c r="J250" s="305"/>
      <c r="K250" s="305"/>
      <c r="L250" s="305"/>
      <c r="M250" s="305"/>
      <c r="N250" s="305"/>
      <c r="O250" s="306"/>
      <c r="P250" s="313"/>
      <c r="Q250" s="314"/>
      <c r="R250" s="315"/>
      <c r="S250" s="106"/>
      <c r="T250" s="297"/>
      <c r="U250" s="298"/>
      <c r="V250" s="320"/>
      <c r="W250" s="325"/>
      <c r="X250" s="326"/>
      <c r="Y250" s="326"/>
      <c r="Z250" s="326"/>
      <c r="AA250" s="326"/>
      <c r="AB250" s="326"/>
      <c r="AC250" s="326"/>
      <c r="AD250" s="327"/>
      <c r="AE250" s="313"/>
      <c r="AF250" s="314"/>
      <c r="AG250" s="315"/>
    </row>
    <row r="251" spans="1:33" ht="15.75" thickBot="1">
      <c r="A251" s="116"/>
      <c r="B251" s="299"/>
      <c r="C251" s="300"/>
      <c r="D251" s="300"/>
      <c r="E251" s="300"/>
      <c r="F251" s="304"/>
      <c r="G251" s="305"/>
      <c r="H251" s="305"/>
      <c r="I251" s="305"/>
      <c r="J251" s="305"/>
      <c r="K251" s="305"/>
      <c r="L251" s="305"/>
      <c r="M251" s="305"/>
      <c r="N251" s="305"/>
      <c r="O251" s="306"/>
      <c r="P251" s="313"/>
      <c r="Q251" s="314"/>
      <c r="R251" s="315"/>
      <c r="S251" s="106"/>
      <c r="T251" s="299"/>
      <c r="U251" s="300"/>
      <c r="V251" s="321"/>
      <c r="W251" s="325"/>
      <c r="X251" s="326"/>
      <c r="Y251" s="326"/>
      <c r="Z251" s="326"/>
      <c r="AA251" s="326"/>
      <c r="AB251" s="326"/>
      <c r="AC251" s="326"/>
      <c r="AD251" s="327"/>
      <c r="AE251" s="316"/>
      <c r="AF251" s="317"/>
      <c r="AG251" s="318"/>
    </row>
    <row r="252" spans="1:33" ht="15.75">
      <c r="A252" s="116"/>
      <c r="B252" s="295" t="s">
        <v>175</v>
      </c>
      <c r="C252" s="296"/>
      <c r="D252" s="296"/>
      <c r="E252" s="296"/>
      <c r="F252" s="301">
        <f>F246+7</f>
        <v>44116</v>
      </c>
      <c r="G252" s="302"/>
      <c r="H252" s="302"/>
      <c r="I252" s="302"/>
      <c r="J252" s="302"/>
      <c r="K252" s="302"/>
      <c r="L252" s="302"/>
      <c r="M252" s="302"/>
      <c r="N252" s="302"/>
      <c r="O252" s="303"/>
      <c r="P252" s="310" t="str">
        <f>J229</f>
        <v>Listed Time Slot</v>
      </c>
      <c r="Q252" s="311"/>
      <c r="R252" s="312"/>
      <c r="S252" s="106"/>
      <c r="T252" s="295" t="s">
        <v>175</v>
      </c>
      <c r="U252" s="296"/>
      <c r="V252" s="319"/>
      <c r="W252" s="322">
        <f>W246+7</f>
        <v>44116</v>
      </c>
      <c r="X252" s="323"/>
      <c r="Y252" s="323"/>
      <c r="Z252" s="323"/>
      <c r="AA252" s="323"/>
      <c r="AB252" s="323"/>
      <c r="AC252" s="323"/>
      <c r="AD252" s="324"/>
      <c r="AE252" s="310" t="str">
        <f>Y229</f>
        <v>Listed Time Slot</v>
      </c>
      <c r="AF252" s="311"/>
      <c r="AG252" s="312"/>
    </row>
    <row r="253" spans="1:33" ht="15.75">
      <c r="A253" s="116"/>
      <c r="B253" s="297"/>
      <c r="C253" s="298"/>
      <c r="D253" s="298"/>
      <c r="E253" s="298"/>
      <c r="F253" s="304"/>
      <c r="G253" s="305"/>
      <c r="H253" s="305"/>
      <c r="I253" s="305"/>
      <c r="J253" s="305"/>
      <c r="K253" s="305"/>
      <c r="L253" s="305"/>
      <c r="M253" s="305"/>
      <c r="N253" s="305"/>
      <c r="O253" s="306"/>
      <c r="P253" s="313"/>
      <c r="Q253" s="314"/>
      <c r="R253" s="315"/>
      <c r="S253" s="106"/>
      <c r="T253" s="297"/>
      <c r="U253" s="298"/>
      <c r="V253" s="320"/>
      <c r="W253" s="325"/>
      <c r="X253" s="326"/>
      <c r="Y253" s="326"/>
      <c r="Z253" s="326"/>
      <c r="AA253" s="326"/>
      <c r="AB253" s="326"/>
      <c r="AC253" s="326"/>
      <c r="AD253" s="327"/>
      <c r="AE253" s="313"/>
      <c r="AF253" s="314"/>
      <c r="AG253" s="315"/>
    </row>
    <row r="254" spans="1:33" ht="15.75" thickBot="1">
      <c r="A254" s="116"/>
      <c r="B254" s="299"/>
      <c r="C254" s="300"/>
      <c r="D254" s="300"/>
      <c r="E254" s="300"/>
      <c r="F254" s="304"/>
      <c r="G254" s="305"/>
      <c r="H254" s="305"/>
      <c r="I254" s="305"/>
      <c r="J254" s="305"/>
      <c r="K254" s="305"/>
      <c r="L254" s="305"/>
      <c r="M254" s="305"/>
      <c r="N254" s="305"/>
      <c r="O254" s="306"/>
      <c r="P254" s="313"/>
      <c r="Q254" s="314"/>
      <c r="R254" s="315"/>
      <c r="S254" s="106"/>
      <c r="T254" s="299"/>
      <c r="U254" s="300"/>
      <c r="V254" s="321"/>
      <c r="W254" s="325"/>
      <c r="X254" s="326"/>
      <c r="Y254" s="326"/>
      <c r="Z254" s="326"/>
      <c r="AA254" s="326"/>
      <c r="AB254" s="326"/>
      <c r="AC254" s="326"/>
      <c r="AD254" s="327"/>
      <c r="AE254" s="316"/>
      <c r="AF254" s="317"/>
      <c r="AG254" s="318"/>
    </row>
    <row r="255" spans="1:33" ht="15.75">
      <c r="A255" s="116"/>
      <c r="B255" s="295" t="s">
        <v>176</v>
      </c>
      <c r="C255" s="296"/>
      <c r="D255" s="296"/>
      <c r="E255" s="296"/>
      <c r="F255" s="301">
        <f>F246+10</f>
        <v>44119</v>
      </c>
      <c r="G255" s="302"/>
      <c r="H255" s="302"/>
      <c r="I255" s="302"/>
      <c r="J255" s="302"/>
      <c r="K255" s="302"/>
      <c r="L255" s="302"/>
      <c r="M255" s="302"/>
      <c r="N255" s="302"/>
      <c r="O255" s="303"/>
      <c r="P255" s="310" t="str">
        <f>J229</f>
        <v>Listed Time Slot</v>
      </c>
      <c r="Q255" s="311"/>
      <c r="R255" s="312"/>
      <c r="S255" s="106"/>
      <c r="T255" s="295" t="s">
        <v>176</v>
      </c>
      <c r="U255" s="296"/>
      <c r="V255" s="319"/>
      <c r="W255" s="322">
        <f>Y235+10</f>
        <v>44119</v>
      </c>
      <c r="X255" s="323"/>
      <c r="Y255" s="323"/>
      <c r="Z255" s="323"/>
      <c r="AA255" s="323"/>
      <c r="AB255" s="323"/>
      <c r="AC255" s="323"/>
      <c r="AD255" s="324"/>
      <c r="AE255" s="310" t="str">
        <f>Y229</f>
        <v>Listed Time Slot</v>
      </c>
      <c r="AF255" s="311"/>
      <c r="AG255" s="312"/>
    </row>
    <row r="256" spans="1:33" ht="15.75">
      <c r="A256" s="116"/>
      <c r="B256" s="297"/>
      <c r="C256" s="298"/>
      <c r="D256" s="298"/>
      <c r="E256" s="298"/>
      <c r="F256" s="304"/>
      <c r="G256" s="305"/>
      <c r="H256" s="305"/>
      <c r="I256" s="305"/>
      <c r="J256" s="305"/>
      <c r="K256" s="305"/>
      <c r="L256" s="305"/>
      <c r="M256" s="305"/>
      <c r="N256" s="305"/>
      <c r="O256" s="306"/>
      <c r="P256" s="313"/>
      <c r="Q256" s="314"/>
      <c r="R256" s="315"/>
      <c r="S256" s="106"/>
      <c r="T256" s="297"/>
      <c r="U256" s="298"/>
      <c r="V256" s="320"/>
      <c r="W256" s="325"/>
      <c r="X256" s="326"/>
      <c r="Y256" s="326"/>
      <c r="Z256" s="326"/>
      <c r="AA256" s="326"/>
      <c r="AB256" s="326"/>
      <c r="AC256" s="326"/>
      <c r="AD256" s="327"/>
      <c r="AE256" s="313"/>
      <c r="AF256" s="314"/>
      <c r="AG256" s="315"/>
    </row>
    <row r="257" spans="1:33" ht="15.75" thickBot="1">
      <c r="A257" s="116"/>
      <c r="B257" s="299"/>
      <c r="C257" s="300"/>
      <c r="D257" s="300"/>
      <c r="E257" s="300"/>
      <c r="F257" s="307"/>
      <c r="G257" s="308"/>
      <c r="H257" s="308"/>
      <c r="I257" s="308"/>
      <c r="J257" s="308"/>
      <c r="K257" s="308"/>
      <c r="L257" s="308"/>
      <c r="M257" s="308"/>
      <c r="N257" s="308"/>
      <c r="O257" s="309"/>
      <c r="P257" s="316"/>
      <c r="Q257" s="317"/>
      <c r="R257" s="318"/>
      <c r="S257" s="106"/>
      <c r="T257" s="299"/>
      <c r="U257" s="300"/>
      <c r="V257" s="321"/>
      <c r="W257" s="328"/>
      <c r="X257" s="329"/>
      <c r="Y257" s="329"/>
      <c r="Z257" s="329"/>
      <c r="AA257" s="329"/>
      <c r="AB257" s="329"/>
      <c r="AC257" s="329"/>
      <c r="AD257" s="330"/>
      <c r="AE257" s="316"/>
      <c r="AF257" s="317"/>
      <c r="AG257" s="318"/>
    </row>
    <row r="258" spans="1:33" ht="15.75" thickBot="1">
      <c r="A258" s="116"/>
      <c r="B258" s="173"/>
      <c r="C258" s="174"/>
      <c r="D258" s="174"/>
      <c r="E258" s="174"/>
      <c r="F258" s="175"/>
      <c r="G258" s="175"/>
      <c r="H258" s="175"/>
      <c r="I258" s="175"/>
      <c r="J258" s="175"/>
      <c r="K258" s="175"/>
      <c r="L258" s="175"/>
      <c r="M258" s="175"/>
      <c r="N258" s="175"/>
      <c r="O258" s="175"/>
      <c r="P258" s="176"/>
      <c r="Q258" s="176"/>
      <c r="R258" s="176"/>
      <c r="S258" s="106"/>
      <c r="T258" s="174"/>
      <c r="U258" s="174"/>
      <c r="V258" s="174"/>
      <c r="W258" s="177"/>
      <c r="X258" s="177"/>
      <c r="Y258" s="177"/>
      <c r="Z258" s="177"/>
      <c r="AA258" s="177"/>
      <c r="AB258" s="177"/>
      <c r="AC258" s="177"/>
      <c r="AD258" s="177"/>
      <c r="AE258" s="176"/>
      <c r="AF258" s="176"/>
      <c r="AG258" s="178"/>
    </row>
    <row r="259" spans="1:33" ht="15.75" thickBot="1">
      <c r="A259" s="116"/>
      <c r="B259" s="280" t="s">
        <v>210</v>
      </c>
      <c r="C259" s="281"/>
      <c r="D259" s="281"/>
      <c r="E259" s="281"/>
      <c r="F259" s="281"/>
      <c r="G259" s="281"/>
      <c r="H259" s="281"/>
      <c r="I259" s="281"/>
      <c r="J259" s="281"/>
      <c r="K259" s="281"/>
      <c r="L259" s="281"/>
      <c r="M259" s="281"/>
      <c r="N259" s="281"/>
      <c r="O259" s="281"/>
      <c r="P259" s="281"/>
      <c r="Q259" s="281"/>
      <c r="R259" s="281"/>
      <c r="S259" s="281"/>
      <c r="T259" s="281"/>
      <c r="U259" s="281"/>
      <c r="V259" s="281"/>
      <c r="W259" s="281"/>
      <c r="X259" s="281"/>
      <c r="Y259" s="281"/>
      <c r="Z259" s="281"/>
      <c r="AA259" s="281"/>
      <c r="AB259" s="281"/>
      <c r="AC259" s="281"/>
      <c r="AD259" s="281"/>
      <c r="AE259" s="281"/>
      <c r="AF259" s="281"/>
      <c r="AG259" s="282"/>
    </row>
    <row r="260" spans="1:33" ht="15.75" thickBot="1">
      <c r="A260" s="116"/>
      <c r="B260" s="132"/>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4"/>
    </row>
    <row r="261" spans="1:33" ht="15.75">
      <c r="A261" s="116"/>
      <c r="B261" s="346" t="s">
        <v>177</v>
      </c>
      <c r="C261" s="339"/>
      <c r="D261" s="339"/>
      <c r="E261" s="339"/>
      <c r="F261" s="339"/>
      <c r="G261" s="339"/>
      <c r="H261" s="339"/>
      <c r="I261" s="106"/>
      <c r="J261" s="347" t="s">
        <v>152</v>
      </c>
      <c r="K261" s="348"/>
      <c r="L261" s="348"/>
      <c r="M261" s="348"/>
      <c r="N261" s="348"/>
      <c r="O261" s="348"/>
      <c r="P261" s="348"/>
      <c r="Q261" s="349"/>
      <c r="R261" s="106"/>
      <c r="S261" s="106"/>
      <c r="T261" s="339" t="s">
        <v>177</v>
      </c>
      <c r="U261" s="339"/>
      <c r="V261" s="339"/>
      <c r="W261" s="339"/>
      <c r="X261" s="106"/>
      <c r="Y261" s="347" t="s">
        <v>152</v>
      </c>
      <c r="Z261" s="348"/>
      <c r="AA261" s="348"/>
      <c r="AB261" s="348"/>
      <c r="AC261" s="348"/>
      <c r="AD261" s="348"/>
      <c r="AE261" s="349"/>
      <c r="AF261" s="106"/>
      <c r="AG261" s="107"/>
    </row>
    <row r="262" spans="1:33" ht="15.75">
      <c r="A262" s="116"/>
      <c r="B262" s="346"/>
      <c r="C262" s="339"/>
      <c r="D262" s="339"/>
      <c r="E262" s="339"/>
      <c r="F262" s="339"/>
      <c r="G262" s="339"/>
      <c r="H262" s="339"/>
      <c r="I262" s="106"/>
      <c r="J262" s="350"/>
      <c r="K262" s="351"/>
      <c r="L262" s="351"/>
      <c r="M262" s="351"/>
      <c r="N262" s="351"/>
      <c r="O262" s="351"/>
      <c r="P262" s="351"/>
      <c r="Q262" s="352"/>
      <c r="R262" s="106"/>
      <c r="S262" s="106"/>
      <c r="T262" s="339"/>
      <c r="U262" s="339"/>
      <c r="V262" s="339"/>
      <c r="W262" s="339"/>
      <c r="X262" s="106"/>
      <c r="Y262" s="350"/>
      <c r="Z262" s="351"/>
      <c r="AA262" s="351"/>
      <c r="AB262" s="351"/>
      <c r="AC262" s="351"/>
      <c r="AD262" s="351"/>
      <c r="AE262" s="352"/>
      <c r="AF262" s="106"/>
      <c r="AG262" s="107"/>
    </row>
    <row r="263" spans="1:33" ht="15.75" thickBot="1">
      <c r="A263" s="116"/>
      <c r="B263" s="346"/>
      <c r="C263" s="339"/>
      <c r="D263" s="339"/>
      <c r="E263" s="339"/>
      <c r="F263" s="339"/>
      <c r="G263" s="339"/>
      <c r="H263" s="339"/>
      <c r="I263" s="106"/>
      <c r="J263" s="353"/>
      <c r="K263" s="354"/>
      <c r="L263" s="354"/>
      <c r="M263" s="354"/>
      <c r="N263" s="354"/>
      <c r="O263" s="354"/>
      <c r="P263" s="354"/>
      <c r="Q263" s="355"/>
      <c r="R263" s="106"/>
      <c r="S263" s="106"/>
      <c r="T263" s="339"/>
      <c r="U263" s="339"/>
      <c r="V263" s="339"/>
      <c r="W263" s="339"/>
      <c r="X263" s="106"/>
      <c r="Y263" s="353"/>
      <c r="Z263" s="354"/>
      <c r="AA263" s="354"/>
      <c r="AB263" s="354"/>
      <c r="AC263" s="354"/>
      <c r="AD263" s="354"/>
      <c r="AE263" s="355"/>
      <c r="AF263" s="106"/>
      <c r="AG263" s="107"/>
    </row>
    <row r="264" spans="1:33" ht="15.75">
      <c r="A264" s="116"/>
      <c r="B264" s="346"/>
      <c r="C264" s="339"/>
      <c r="D264" s="339"/>
      <c r="E264" s="339"/>
      <c r="F264" s="339"/>
      <c r="G264" s="339"/>
      <c r="H264" s="339"/>
      <c r="I264" s="106"/>
      <c r="J264" s="111"/>
      <c r="K264" s="111"/>
      <c r="L264" s="111"/>
      <c r="M264" s="111"/>
      <c r="N264" s="111"/>
      <c r="O264" s="111"/>
      <c r="P264" s="111"/>
      <c r="Q264" s="111"/>
      <c r="R264" s="106"/>
      <c r="S264" s="106"/>
      <c r="T264" s="339"/>
      <c r="U264" s="339"/>
      <c r="V264" s="339"/>
      <c r="W264" s="339"/>
      <c r="X264" s="106"/>
      <c r="Y264" s="136"/>
      <c r="Z264" s="136"/>
      <c r="AA264" s="136"/>
      <c r="AB264" s="136"/>
      <c r="AC264" s="136"/>
      <c r="AD264" s="136"/>
      <c r="AE264" s="106"/>
      <c r="AF264" s="106"/>
      <c r="AG264" s="107"/>
    </row>
    <row r="265" spans="1:33" ht="15.75">
      <c r="A265" s="116"/>
      <c r="B265" s="346"/>
      <c r="C265" s="339"/>
      <c r="D265" s="339"/>
      <c r="E265" s="339"/>
      <c r="F265" s="339"/>
      <c r="G265" s="339"/>
      <c r="H265" s="339"/>
      <c r="I265" s="106"/>
      <c r="J265" s="111"/>
      <c r="K265" s="111"/>
      <c r="L265" s="111"/>
      <c r="M265" s="111"/>
      <c r="N265" s="111"/>
      <c r="O265" s="111"/>
      <c r="P265" s="111"/>
      <c r="Q265" s="111"/>
      <c r="R265" s="106"/>
      <c r="S265" s="106"/>
      <c r="T265" s="339"/>
      <c r="U265" s="339"/>
      <c r="V265" s="339"/>
      <c r="W265" s="339"/>
      <c r="X265" s="106"/>
      <c r="Y265" s="136"/>
      <c r="Z265" s="136"/>
      <c r="AA265" s="136"/>
      <c r="AB265" s="136"/>
      <c r="AC265" s="136"/>
      <c r="AD265" s="136"/>
      <c r="AE265" s="106"/>
      <c r="AF265" s="106"/>
      <c r="AG265" s="107"/>
    </row>
    <row r="266" spans="1:33" ht="15.75">
      <c r="A266" s="116"/>
      <c r="B266" s="105"/>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7"/>
    </row>
    <row r="267" spans="1:33" ht="15.75">
      <c r="A267" s="116"/>
      <c r="B267" s="346" t="s">
        <v>197</v>
      </c>
      <c r="C267" s="339"/>
      <c r="D267" s="339"/>
      <c r="E267" s="339"/>
      <c r="F267" s="339"/>
      <c r="G267" s="339"/>
      <c r="H267" s="339"/>
      <c r="I267" s="106"/>
      <c r="J267" s="337">
        <v>44109</v>
      </c>
      <c r="K267" s="337"/>
      <c r="L267" s="337"/>
      <c r="M267" s="337"/>
      <c r="N267" s="337"/>
      <c r="O267" s="337"/>
      <c r="P267" s="337"/>
      <c r="Q267" s="337"/>
      <c r="R267" s="106"/>
      <c r="S267" s="106"/>
      <c r="T267" s="339" t="s">
        <v>198</v>
      </c>
      <c r="U267" s="339"/>
      <c r="V267" s="339"/>
      <c r="W267" s="339"/>
      <c r="X267" s="106"/>
      <c r="Y267" s="337">
        <v>44109</v>
      </c>
      <c r="Z267" s="337"/>
      <c r="AA267" s="337"/>
      <c r="AB267" s="337"/>
      <c r="AC267" s="337"/>
      <c r="AD267" s="337"/>
      <c r="AE267" s="337"/>
      <c r="AF267" s="106"/>
      <c r="AG267" s="107"/>
    </row>
    <row r="268" spans="1:33" ht="15.75">
      <c r="A268" s="116"/>
      <c r="B268" s="346"/>
      <c r="C268" s="339"/>
      <c r="D268" s="339"/>
      <c r="E268" s="339"/>
      <c r="F268" s="339"/>
      <c r="G268" s="339"/>
      <c r="H268" s="339"/>
      <c r="I268" s="106"/>
      <c r="J268" s="337"/>
      <c r="K268" s="337"/>
      <c r="L268" s="337"/>
      <c r="M268" s="337"/>
      <c r="N268" s="337"/>
      <c r="O268" s="337"/>
      <c r="P268" s="337"/>
      <c r="Q268" s="337"/>
      <c r="R268" s="106"/>
      <c r="S268" s="106"/>
      <c r="T268" s="339"/>
      <c r="U268" s="339"/>
      <c r="V268" s="339"/>
      <c r="W268" s="339"/>
      <c r="X268" s="106"/>
      <c r="Y268" s="337"/>
      <c r="Z268" s="337"/>
      <c r="AA268" s="337"/>
      <c r="AB268" s="337"/>
      <c r="AC268" s="337"/>
      <c r="AD268" s="337"/>
      <c r="AE268" s="337"/>
      <c r="AF268" s="106"/>
      <c r="AG268" s="107"/>
    </row>
    <row r="269" spans="1:33" ht="15.75">
      <c r="A269" s="116"/>
      <c r="B269" s="346"/>
      <c r="C269" s="339"/>
      <c r="D269" s="339"/>
      <c r="E269" s="339"/>
      <c r="F269" s="339"/>
      <c r="G269" s="339"/>
      <c r="H269" s="339"/>
      <c r="I269" s="106"/>
      <c r="J269" s="337"/>
      <c r="K269" s="337"/>
      <c r="L269" s="337"/>
      <c r="M269" s="337"/>
      <c r="N269" s="337"/>
      <c r="O269" s="337"/>
      <c r="P269" s="337"/>
      <c r="Q269" s="337"/>
      <c r="R269" s="106"/>
      <c r="S269" s="106"/>
      <c r="T269" s="339"/>
      <c r="U269" s="339"/>
      <c r="V269" s="339"/>
      <c r="W269" s="339"/>
      <c r="X269" s="106"/>
      <c r="Y269" s="337"/>
      <c r="Z269" s="337"/>
      <c r="AA269" s="337"/>
      <c r="AB269" s="337"/>
      <c r="AC269" s="337"/>
      <c r="AD269" s="337"/>
      <c r="AE269" s="337"/>
      <c r="AF269" s="106"/>
      <c r="AG269" s="107"/>
    </row>
    <row r="270" spans="1:33" ht="15.75" thickBot="1">
      <c r="A270" s="116"/>
      <c r="B270" s="346"/>
      <c r="C270" s="339"/>
      <c r="D270" s="339"/>
      <c r="E270" s="339"/>
      <c r="F270" s="339"/>
      <c r="G270" s="339"/>
      <c r="H270" s="339"/>
      <c r="I270" s="106"/>
      <c r="J270" s="338"/>
      <c r="K270" s="338"/>
      <c r="L270" s="338"/>
      <c r="M270" s="338"/>
      <c r="N270" s="338"/>
      <c r="O270" s="338"/>
      <c r="P270" s="338"/>
      <c r="Q270" s="338"/>
      <c r="R270" s="106"/>
      <c r="S270" s="106"/>
      <c r="T270" s="339"/>
      <c r="U270" s="339"/>
      <c r="V270" s="339"/>
      <c r="W270" s="339"/>
      <c r="X270" s="106"/>
      <c r="Y270" s="338"/>
      <c r="Z270" s="338"/>
      <c r="AA270" s="338"/>
      <c r="AB270" s="338"/>
      <c r="AC270" s="338"/>
      <c r="AD270" s="338"/>
      <c r="AE270" s="338"/>
      <c r="AF270" s="106"/>
      <c r="AG270" s="107"/>
    </row>
    <row r="271" spans="1:33" ht="15.75" thickBot="1">
      <c r="A271" s="116"/>
      <c r="B271" s="105"/>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7"/>
    </row>
    <row r="272" spans="1:33" ht="15.75" thickBot="1">
      <c r="A272" s="116"/>
      <c r="B272" s="297" t="s">
        <v>234</v>
      </c>
      <c r="C272" s="298"/>
      <c r="D272" s="298"/>
      <c r="E272" s="298"/>
      <c r="F272" s="298"/>
      <c r="G272" s="298"/>
      <c r="H272" s="298"/>
      <c r="I272" s="298"/>
      <c r="J272" s="298"/>
      <c r="K272" s="298"/>
      <c r="L272" s="298"/>
      <c r="M272" s="298"/>
      <c r="N272" s="298"/>
      <c r="O272" s="298"/>
      <c r="P272" s="298"/>
      <c r="Q272" s="298"/>
      <c r="R272" s="298"/>
      <c r="S272" s="183"/>
      <c r="T272" s="106"/>
      <c r="U272" s="334" t="s">
        <v>159</v>
      </c>
      <c r="V272" s="335"/>
      <c r="W272" s="335"/>
      <c r="X272" s="336"/>
      <c r="Y272" s="340">
        <f>S272*4100</f>
        <v>0</v>
      </c>
      <c r="Z272" s="341"/>
      <c r="AA272" s="341"/>
      <c r="AB272" s="341"/>
      <c r="AC272" s="341"/>
      <c r="AD272" s="342"/>
      <c r="AE272" s="106"/>
      <c r="AF272" s="106"/>
      <c r="AG272" s="107"/>
    </row>
    <row r="273" spans="1:33" ht="15.75" thickBot="1">
      <c r="A273" s="116"/>
      <c r="B273" s="105"/>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7"/>
    </row>
    <row r="274" spans="1:33" ht="15.75" thickBot="1">
      <c r="A274" s="116"/>
      <c r="B274" s="280" t="s">
        <v>204</v>
      </c>
      <c r="C274" s="281"/>
      <c r="D274" s="281"/>
      <c r="E274" s="281"/>
      <c r="F274" s="281"/>
      <c r="G274" s="281"/>
      <c r="H274" s="281"/>
      <c r="I274" s="281"/>
      <c r="J274" s="281"/>
      <c r="K274" s="281"/>
      <c r="L274" s="281"/>
      <c r="M274" s="281"/>
      <c r="N274" s="281"/>
      <c r="O274" s="281"/>
      <c r="P274" s="281"/>
      <c r="Q274" s="281"/>
      <c r="R274" s="281"/>
      <c r="S274" s="281"/>
      <c r="T274" s="281"/>
      <c r="U274" s="281"/>
      <c r="V274" s="281"/>
      <c r="W274" s="281"/>
      <c r="X274" s="281"/>
      <c r="Y274" s="281"/>
      <c r="Z274" s="281"/>
      <c r="AA274" s="281"/>
      <c r="AB274" s="281"/>
      <c r="AC274" s="281"/>
      <c r="AD274" s="281"/>
      <c r="AE274" s="281"/>
      <c r="AF274" s="281"/>
      <c r="AG274" s="282"/>
    </row>
    <row r="275" spans="1:33" ht="15.75" thickBot="1">
      <c r="A275" s="116"/>
      <c r="B275" s="105"/>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7"/>
    </row>
    <row r="276" spans="1:33" ht="15.75" thickBot="1">
      <c r="A276" s="116"/>
      <c r="B276" s="343" t="s">
        <v>206</v>
      </c>
      <c r="C276" s="344"/>
      <c r="D276" s="344"/>
      <c r="E276" s="344"/>
      <c r="F276" s="344"/>
      <c r="G276" s="344"/>
      <c r="H276" s="344"/>
      <c r="I276" s="344"/>
      <c r="J276" s="344"/>
      <c r="K276" s="344"/>
      <c r="L276" s="344"/>
      <c r="M276" s="344"/>
      <c r="N276" s="344"/>
      <c r="O276" s="344"/>
      <c r="P276" s="344"/>
      <c r="Q276" s="344"/>
      <c r="R276" s="345"/>
      <c r="S276" s="106"/>
      <c r="T276" s="343" t="s">
        <v>207</v>
      </c>
      <c r="U276" s="344"/>
      <c r="V276" s="344"/>
      <c r="W276" s="344"/>
      <c r="X276" s="344"/>
      <c r="Y276" s="344"/>
      <c r="Z276" s="344"/>
      <c r="AA276" s="344"/>
      <c r="AB276" s="344"/>
      <c r="AC276" s="344"/>
      <c r="AD276" s="344"/>
      <c r="AE276" s="344"/>
      <c r="AF276" s="344"/>
      <c r="AG276" s="345"/>
    </row>
    <row r="277" spans="1:33" ht="15.75" thickBot="1">
      <c r="A277" s="116"/>
      <c r="B277" s="331" t="s">
        <v>178</v>
      </c>
      <c r="C277" s="332"/>
      <c r="D277" s="332"/>
      <c r="E277" s="333"/>
      <c r="F277" s="331" t="s">
        <v>132</v>
      </c>
      <c r="G277" s="332"/>
      <c r="H277" s="332"/>
      <c r="I277" s="332"/>
      <c r="J277" s="332"/>
      <c r="K277" s="332"/>
      <c r="L277" s="332"/>
      <c r="M277" s="332"/>
      <c r="N277" s="332"/>
      <c r="O277" s="333"/>
      <c r="P277" s="331" t="s">
        <v>95</v>
      </c>
      <c r="Q277" s="332"/>
      <c r="R277" s="333"/>
      <c r="S277" s="137"/>
      <c r="T277" s="331" t="s">
        <v>178</v>
      </c>
      <c r="U277" s="332"/>
      <c r="V277" s="333"/>
      <c r="W277" s="331" t="s">
        <v>132</v>
      </c>
      <c r="X277" s="332"/>
      <c r="Y277" s="332"/>
      <c r="Z277" s="332"/>
      <c r="AA277" s="332"/>
      <c r="AB277" s="332"/>
      <c r="AC277" s="332"/>
      <c r="AD277" s="333"/>
      <c r="AE277" s="331" t="s">
        <v>95</v>
      </c>
      <c r="AF277" s="332"/>
      <c r="AG277" s="333"/>
    </row>
    <row r="278" spans="1:33" ht="15.75">
      <c r="A278" s="116"/>
      <c r="B278" s="295" t="s">
        <v>173</v>
      </c>
      <c r="C278" s="296"/>
      <c r="D278" s="296"/>
      <c r="E278" s="296"/>
      <c r="F278" s="301">
        <f>J235</f>
        <v>44109</v>
      </c>
      <c r="G278" s="302"/>
      <c r="H278" s="302"/>
      <c r="I278" s="302"/>
      <c r="J278" s="302"/>
      <c r="K278" s="302"/>
      <c r="L278" s="302"/>
      <c r="M278" s="302"/>
      <c r="N278" s="302"/>
      <c r="O278" s="303"/>
      <c r="P278" s="310" t="str">
        <f>J261</f>
        <v>Listed Time Slot</v>
      </c>
      <c r="Q278" s="311"/>
      <c r="R278" s="312"/>
      <c r="S278" s="106"/>
      <c r="T278" s="295" t="s">
        <v>173</v>
      </c>
      <c r="U278" s="296"/>
      <c r="V278" s="319"/>
      <c r="W278" s="322">
        <f>Y267</f>
        <v>44109</v>
      </c>
      <c r="X278" s="323"/>
      <c r="Y278" s="323"/>
      <c r="Z278" s="323"/>
      <c r="AA278" s="323"/>
      <c r="AB278" s="323"/>
      <c r="AC278" s="323"/>
      <c r="AD278" s="324"/>
      <c r="AE278" s="310" t="str">
        <f>Y261</f>
        <v>Listed Time Slot</v>
      </c>
      <c r="AF278" s="311"/>
      <c r="AG278" s="312"/>
    </row>
    <row r="279" spans="1:33" ht="15.75">
      <c r="A279" s="116"/>
      <c r="B279" s="297"/>
      <c r="C279" s="298"/>
      <c r="D279" s="298"/>
      <c r="E279" s="298"/>
      <c r="F279" s="304"/>
      <c r="G279" s="305"/>
      <c r="H279" s="305"/>
      <c r="I279" s="305"/>
      <c r="J279" s="305"/>
      <c r="K279" s="305"/>
      <c r="L279" s="305"/>
      <c r="M279" s="305"/>
      <c r="N279" s="305"/>
      <c r="O279" s="306"/>
      <c r="P279" s="313"/>
      <c r="Q279" s="314"/>
      <c r="R279" s="315"/>
      <c r="S279" s="106"/>
      <c r="T279" s="297"/>
      <c r="U279" s="298"/>
      <c r="V279" s="320"/>
      <c r="W279" s="325"/>
      <c r="X279" s="326"/>
      <c r="Y279" s="326"/>
      <c r="Z279" s="326"/>
      <c r="AA279" s="326"/>
      <c r="AB279" s="326"/>
      <c r="AC279" s="326"/>
      <c r="AD279" s="327"/>
      <c r="AE279" s="313"/>
      <c r="AF279" s="314"/>
      <c r="AG279" s="315"/>
    </row>
    <row r="280" spans="1:33" ht="15.75" thickBot="1">
      <c r="A280" s="116"/>
      <c r="B280" s="299"/>
      <c r="C280" s="300"/>
      <c r="D280" s="300"/>
      <c r="E280" s="300"/>
      <c r="F280" s="304"/>
      <c r="G280" s="305"/>
      <c r="H280" s="305"/>
      <c r="I280" s="305"/>
      <c r="J280" s="305"/>
      <c r="K280" s="305"/>
      <c r="L280" s="305"/>
      <c r="M280" s="305"/>
      <c r="N280" s="305"/>
      <c r="O280" s="306"/>
      <c r="P280" s="313"/>
      <c r="Q280" s="314"/>
      <c r="R280" s="315"/>
      <c r="S280" s="106"/>
      <c r="T280" s="299"/>
      <c r="U280" s="300"/>
      <c r="V280" s="321"/>
      <c r="W280" s="325"/>
      <c r="X280" s="326"/>
      <c r="Y280" s="326"/>
      <c r="Z280" s="326"/>
      <c r="AA280" s="326"/>
      <c r="AB280" s="326"/>
      <c r="AC280" s="326"/>
      <c r="AD280" s="327"/>
      <c r="AE280" s="316"/>
      <c r="AF280" s="317"/>
      <c r="AG280" s="318"/>
    </row>
    <row r="281" spans="1:33" ht="15.75">
      <c r="A281" s="116"/>
      <c r="B281" s="295" t="s">
        <v>174</v>
      </c>
      <c r="C281" s="296"/>
      <c r="D281" s="296"/>
      <c r="E281" s="296"/>
      <c r="F281" s="301">
        <f>F278+1</f>
        <v>44110</v>
      </c>
      <c r="G281" s="302"/>
      <c r="H281" s="302"/>
      <c r="I281" s="302"/>
      <c r="J281" s="302"/>
      <c r="K281" s="302"/>
      <c r="L281" s="302"/>
      <c r="M281" s="302"/>
      <c r="N281" s="302"/>
      <c r="O281" s="303"/>
      <c r="P281" s="310" t="str">
        <f>J261</f>
        <v>Listed Time Slot</v>
      </c>
      <c r="Q281" s="311"/>
      <c r="R281" s="312"/>
      <c r="S281" s="106"/>
      <c r="T281" s="295" t="s">
        <v>174</v>
      </c>
      <c r="U281" s="296"/>
      <c r="V281" s="319"/>
      <c r="W281" s="322">
        <f>W278+1</f>
        <v>44110</v>
      </c>
      <c r="X281" s="323"/>
      <c r="Y281" s="323"/>
      <c r="Z281" s="323"/>
      <c r="AA281" s="323"/>
      <c r="AB281" s="323"/>
      <c r="AC281" s="323"/>
      <c r="AD281" s="324"/>
      <c r="AE281" s="310" t="str">
        <f>Y261</f>
        <v>Listed Time Slot</v>
      </c>
      <c r="AF281" s="311"/>
      <c r="AG281" s="312"/>
    </row>
    <row r="282" spans="1:33" ht="15.75">
      <c r="A282" s="116"/>
      <c r="B282" s="297"/>
      <c r="C282" s="298"/>
      <c r="D282" s="298"/>
      <c r="E282" s="298"/>
      <c r="F282" s="304"/>
      <c r="G282" s="305"/>
      <c r="H282" s="305"/>
      <c r="I282" s="305"/>
      <c r="J282" s="305"/>
      <c r="K282" s="305"/>
      <c r="L282" s="305"/>
      <c r="M282" s="305"/>
      <c r="N282" s="305"/>
      <c r="O282" s="306"/>
      <c r="P282" s="313"/>
      <c r="Q282" s="314"/>
      <c r="R282" s="315"/>
      <c r="S282" s="106"/>
      <c r="T282" s="297"/>
      <c r="U282" s="298"/>
      <c r="V282" s="320"/>
      <c r="W282" s="325"/>
      <c r="X282" s="326"/>
      <c r="Y282" s="326"/>
      <c r="Z282" s="326"/>
      <c r="AA282" s="326"/>
      <c r="AB282" s="326"/>
      <c r="AC282" s="326"/>
      <c r="AD282" s="327"/>
      <c r="AE282" s="313"/>
      <c r="AF282" s="314"/>
      <c r="AG282" s="315"/>
    </row>
    <row r="283" spans="1:33" ht="15.75" thickBot="1">
      <c r="A283" s="116"/>
      <c r="B283" s="299"/>
      <c r="C283" s="300"/>
      <c r="D283" s="300"/>
      <c r="E283" s="300"/>
      <c r="F283" s="304"/>
      <c r="G283" s="305"/>
      <c r="H283" s="305"/>
      <c r="I283" s="305"/>
      <c r="J283" s="305"/>
      <c r="K283" s="305"/>
      <c r="L283" s="305"/>
      <c r="M283" s="305"/>
      <c r="N283" s="305"/>
      <c r="O283" s="306"/>
      <c r="P283" s="313"/>
      <c r="Q283" s="314"/>
      <c r="R283" s="315"/>
      <c r="S283" s="106"/>
      <c r="T283" s="299"/>
      <c r="U283" s="300"/>
      <c r="V283" s="321"/>
      <c r="W283" s="325"/>
      <c r="X283" s="326"/>
      <c r="Y283" s="326"/>
      <c r="Z283" s="326"/>
      <c r="AA283" s="326"/>
      <c r="AB283" s="326"/>
      <c r="AC283" s="326"/>
      <c r="AD283" s="327"/>
      <c r="AE283" s="316"/>
      <c r="AF283" s="317"/>
      <c r="AG283" s="318"/>
    </row>
    <row r="284" spans="1:33" ht="15.75">
      <c r="A284" s="116"/>
      <c r="B284" s="295" t="s">
        <v>175</v>
      </c>
      <c r="C284" s="296"/>
      <c r="D284" s="296"/>
      <c r="E284" s="296"/>
      <c r="F284" s="301">
        <f>F278+3</f>
        <v>44112</v>
      </c>
      <c r="G284" s="302"/>
      <c r="H284" s="302"/>
      <c r="I284" s="302"/>
      <c r="J284" s="302"/>
      <c r="K284" s="302"/>
      <c r="L284" s="302"/>
      <c r="M284" s="302"/>
      <c r="N284" s="302"/>
      <c r="O284" s="303"/>
      <c r="P284" s="310" t="str">
        <f>J261</f>
        <v>Listed Time Slot</v>
      </c>
      <c r="Q284" s="311"/>
      <c r="R284" s="312"/>
      <c r="S284" s="106"/>
      <c r="T284" s="295" t="s">
        <v>175</v>
      </c>
      <c r="U284" s="296"/>
      <c r="V284" s="319"/>
      <c r="W284" s="322">
        <f>W278+3</f>
        <v>44112</v>
      </c>
      <c r="X284" s="323"/>
      <c r="Y284" s="323"/>
      <c r="Z284" s="323"/>
      <c r="AA284" s="323"/>
      <c r="AB284" s="323"/>
      <c r="AC284" s="323"/>
      <c r="AD284" s="324"/>
      <c r="AE284" s="310" t="str">
        <f>Y261</f>
        <v>Listed Time Slot</v>
      </c>
      <c r="AF284" s="311"/>
      <c r="AG284" s="312"/>
    </row>
    <row r="285" spans="1:33" ht="15.75">
      <c r="A285" s="116"/>
      <c r="B285" s="297"/>
      <c r="C285" s="298"/>
      <c r="D285" s="298"/>
      <c r="E285" s="298"/>
      <c r="F285" s="304"/>
      <c r="G285" s="305"/>
      <c r="H285" s="305"/>
      <c r="I285" s="305"/>
      <c r="J285" s="305"/>
      <c r="K285" s="305"/>
      <c r="L285" s="305"/>
      <c r="M285" s="305"/>
      <c r="N285" s="305"/>
      <c r="O285" s="306"/>
      <c r="P285" s="313"/>
      <c r="Q285" s="314"/>
      <c r="R285" s="315"/>
      <c r="S285" s="106"/>
      <c r="T285" s="297"/>
      <c r="U285" s="298"/>
      <c r="V285" s="320"/>
      <c r="W285" s="325"/>
      <c r="X285" s="326"/>
      <c r="Y285" s="326"/>
      <c r="Z285" s="326"/>
      <c r="AA285" s="326"/>
      <c r="AB285" s="326"/>
      <c r="AC285" s="326"/>
      <c r="AD285" s="327"/>
      <c r="AE285" s="313"/>
      <c r="AF285" s="314"/>
      <c r="AG285" s="315"/>
    </row>
    <row r="286" spans="1:33" ht="15.75" thickBot="1">
      <c r="A286" s="116"/>
      <c r="B286" s="299"/>
      <c r="C286" s="300"/>
      <c r="D286" s="300"/>
      <c r="E286" s="300"/>
      <c r="F286" s="304"/>
      <c r="G286" s="305"/>
      <c r="H286" s="305"/>
      <c r="I286" s="305"/>
      <c r="J286" s="305"/>
      <c r="K286" s="305"/>
      <c r="L286" s="305"/>
      <c r="M286" s="305"/>
      <c r="N286" s="305"/>
      <c r="O286" s="306"/>
      <c r="P286" s="313"/>
      <c r="Q286" s="314"/>
      <c r="R286" s="315"/>
      <c r="S286" s="106"/>
      <c r="T286" s="299"/>
      <c r="U286" s="300"/>
      <c r="V286" s="321"/>
      <c r="W286" s="325"/>
      <c r="X286" s="326"/>
      <c r="Y286" s="326"/>
      <c r="Z286" s="326"/>
      <c r="AA286" s="326"/>
      <c r="AB286" s="326"/>
      <c r="AC286" s="326"/>
      <c r="AD286" s="327"/>
      <c r="AE286" s="316"/>
      <c r="AF286" s="317"/>
      <c r="AG286" s="318"/>
    </row>
    <row r="287" spans="1:33" ht="15.75">
      <c r="A287" s="116"/>
      <c r="B287" s="295" t="s">
        <v>176</v>
      </c>
      <c r="C287" s="296"/>
      <c r="D287" s="296"/>
      <c r="E287" s="296"/>
      <c r="F287" s="301">
        <f>F278+4</f>
        <v>44113</v>
      </c>
      <c r="G287" s="302"/>
      <c r="H287" s="302"/>
      <c r="I287" s="302"/>
      <c r="J287" s="302"/>
      <c r="K287" s="302"/>
      <c r="L287" s="302"/>
      <c r="M287" s="302"/>
      <c r="N287" s="302"/>
      <c r="O287" s="303"/>
      <c r="P287" s="310" t="str">
        <f>J261</f>
        <v>Listed Time Slot</v>
      </c>
      <c r="Q287" s="311"/>
      <c r="R287" s="312"/>
      <c r="S287" s="106"/>
      <c r="T287" s="295" t="s">
        <v>176</v>
      </c>
      <c r="U287" s="296"/>
      <c r="V287" s="319"/>
      <c r="W287" s="322">
        <f>W278+4</f>
        <v>44113</v>
      </c>
      <c r="X287" s="323"/>
      <c r="Y287" s="323"/>
      <c r="Z287" s="323"/>
      <c r="AA287" s="323"/>
      <c r="AB287" s="323"/>
      <c r="AC287" s="323"/>
      <c r="AD287" s="324"/>
      <c r="AE287" s="310" t="str">
        <f>Y261</f>
        <v>Listed Time Slot</v>
      </c>
      <c r="AF287" s="311"/>
      <c r="AG287" s="312"/>
    </row>
    <row r="288" spans="1:33" ht="15.75">
      <c r="A288" s="116"/>
      <c r="B288" s="297"/>
      <c r="C288" s="298"/>
      <c r="D288" s="298"/>
      <c r="E288" s="298"/>
      <c r="F288" s="304"/>
      <c r="G288" s="305"/>
      <c r="H288" s="305"/>
      <c r="I288" s="305"/>
      <c r="J288" s="305"/>
      <c r="K288" s="305"/>
      <c r="L288" s="305"/>
      <c r="M288" s="305"/>
      <c r="N288" s="305"/>
      <c r="O288" s="306"/>
      <c r="P288" s="313"/>
      <c r="Q288" s="314"/>
      <c r="R288" s="315"/>
      <c r="S288" s="106"/>
      <c r="T288" s="297"/>
      <c r="U288" s="298"/>
      <c r="V288" s="320"/>
      <c r="W288" s="325"/>
      <c r="X288" s="326"/>
      <c r="Y288" s="326"/>
      <c r="Z288" s="326"/>
      <c r="AA288" s="326"/>
      <c r="AB288" s="326"/>
      <c r="AC288" s="326"/>
      <c r="AD288" s="327"/>
      <c r="AE288" s="313"/>
      <c r="AF288" s="314"/>
      <c r="AG288" s="315"/>
    </row>
    <row r="289" spans="1:33" ht="15.75" thickBot="1">
      <c r="A289" s="116"/>
      <c r="B289" s="299"/>
      <c r="C289" s="300"/>
      <c r="D289" s="300"/>
      <c r="E289" s="300"/>
      <c r="F289" s="307"/>
      <c r="G289" s="308"/>
      <c r="H289" s="308"/>
      <c r="I289" s="308"/>
      <c r="J289" s="308"/>
      <c r="K289" s="308"/>
      <c r="L289" s="308"/>
      <c r="M289" s="308"/>
      <c r="N289" s="308"/>
      <c r="O289" s="309"/>
      <c r="P289" s="316"/>
      <c r="Q289" s="317"/>
      <c r="R289" s="318"/>
      <c r="S289" s="106"/>
      <c r="T289" s="299"/>
      <c r="U289" s="300"/>
      <c r="V289" s="321"/>
      <c r="W289" s="328"/>
      <c r="X289" s="329"/>
      <c r="Y289" s="329"/>
      <c r="Z289" s="329"/>
      <c r="AA289" s="329"/>
      <c r="AB289" s="329"/>
      <c r="AC289" s="329"/>
      <c r="AD289" s="330"/>
      <c r="AE289" s="316"/>
      <c r="AF289" s="317"/>
      <c r="AG289" s="318"/>
    </row>
    <row r="290" spans="1:33" ht="15.75" thickBot="1">
      <c r="A290" s="116"/>
      <c r="B290" s="105"/>
      <c r="C290" s="106"/>
      <c r="D290" s="106"/>
      <c r="E290" s="106"/>
      <c r="F290" s="106"/>
      <c r="G290" s="106"/>
      <c r="H290" s="106"/>
      <c r="I290" s="106"/>
      <c r="J290" s="106"/>
      <c r="K290" s="106"/>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9"/>
    </row>
    <row r="291" spans="1:33" ht="15.75" thickBot="1">
      <c r="A291" s="116"/>
      <c r="B291" s="508" t="s">
        <v>228</v>
      </c>
      <c r="C291" s="509"/>
      <c r="D291" s="509"/>
      <c r="E291" s="509"/>
      <c r="F291" s="509"/>
      <c r="G291" s="509"/>
      <c r="H291" s="509"/>
      <c r="I291" s="509"/>
      <c r="J291" s="509"/>
      <c r="K291" s="509"/>
      <c r="L291" s="509"/>
      <c r="M291" s="509"/>
      <c r="N291" s="509"/>
      <c r="O291" s="509"/>
      <c r="P291" s="509"/>
      <c r="Q291" s="509"/>
      <c r="R291" s="509"/>
      <c r="S291" s="509"/>
      <c r="T291" s="509"/>
      <c r="U291" s="509"/>
      <c r="V291" s="509"/>
      <c r="W291" s="509"/>
      <c r="X291" s="509"/>
      <c r="Y291" s="509"/>
      <c r="Z291" s="509"/>
      <c r="AA291" s="509"/>
      <c r="AB291" s="509"/>
      <c r="AC291" s="509"/>
      <c r="AD291" s="509"/>
      <c r="AE291" s="509"/>
      <c r="AF291" s="509"/>
      <c r="AG291" s="510"/>
    </row>
    <row r="292" spans="1:33" ht="15.75" thickBot="1">
      <c r="A292" s="116"/>
      <c r="B292" s="280" t="s">
        <v>213</v>
      </c>
      <c r="C292" s="281"/>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2"/>
    </row>
    <row r="293" spans="1:33" ht="15.75">
      <c r="A293" s="116"/>
      <c r="B293" s="499" t="s">
        <v>214</v>
      </c>
      <c r="C293" s="500"/>
      <c r="D293" s="500"/>
      <c r="E293" s="500"/>
      <c r="F293" s="500"/>
      <c r="G293" s="500"/>
      <c r="H293" s="500"/>
      <c r="I293" s="500"/>
      <c r="J293" s="500"/>
      <c r="K293" s="500"/>
      <c r="L293" s="500"/>
      <c r="M293" s="500"/>
      <c r="N293" s="500"/>
      <c r="O293" s="500"/>
      <c r="P293" s="500"/>
      <c r="Q293" s="500"/>
      <c r="R293" s="500"/>
      <c r="S293" s="500"/>
      <c r="T293" s="500"/>
      <c r="U293" s="500"/>
      <c r="V293" s="500"/>
      <c r="W293" s="500"/>
      <c r="X293" s="500"/>
      <c r="Y293" s="500"/>
      <c r="Z293" s="500"/>
      <c r="AA293" s="500"/>
      <c r="AB293" s="500"/>
      <c r="AC293" s="500"/>
      <c r="AD293" s="500"/>
      <c r="AE293" s="500"/>
      <c r="AF293" s="500"/>
      <c r="AG293" s="501"/>
    </row>
    <row r="294" spans="1:33" ht="15.75">
      <c r="A294" s="116"/>
      <c r="B294" s="502"/>
      <c r="C294" s="503"/>
      <c r="D294" s="503"/>
      <c r="E294" s="503"/>
      <c r="F294" s="503"/>
      <c r="G294" s="503"/>
      <c r="H294" s="503"/>
      <c r="I294" s="503"/>
      <c r="J294" s="503"/>
      <c r="K294" s="503"/>
      <c r="L294" s="503"/>
      <c r="M294" s="503"/>
      <c r="N294" s="503"/>
      <c r="O294" s="503"/>
      <c r="P294" s="503"/>
      <c r="Q294" s="503"/>
      <c r="R294" s="503"/>
      <c r="S294" s="503"/>
      <c r="T294" s="503"/>
      <c r="U294" s="503"/>
      <c r="V294" s="503"/>
      <c r="W294" s="503"/>
      <c r="X294" s="503"/>
      <c r="Y294" s="503"/>
      <c r="Z294" s="503"/>
      <c r="AA294" s="503"/>
      <c r="AB294" s="503"/>
      <c r="AC294" s="503"/>
      <c r="AD294" s="503"/>
      <c r="AE294" s="503"/>
      <c r="AF294" s="503"/>
      <c r="AG294" s="504"/>
    </row>
    <row r="295" spans="1:33" ht="15.75">
      <c r="A295" s="116"/>
      <c r="B295" s="502"/>
      <c r="C295" s="503"/>
      <c r="D295" s="503"/>
      <c r="E295" s="503"/>
      <c r="F295" s="503"/>
      <c r="G295" s="503"/>
      <c r="H295" s="503"/>
      <c r="I295" s="503"/>
      <c r="J295" s="503"/>
      <c r="K295" s="503"/>
      <c r="L295" s="503"/>
      <c r="M295" s="503"/>
      <c r="N295" s="503"/>
      <c r="O295" s="503"/>
      <c r="P295" s="503"/>
      <c r="Q295" s="503"/>
      <c r="R295" s="503"/>
      <c r="S295" s="503"/>
      <c r="T295" s="503"/>
      <c r="U295" s="503"/>
      <c r="V295" s="503"/>
      <c r="W295" s="503"/>
      <c r="X295" s="503"/>
      <c r="Y295" s="503"/>
      <c r="Z295" s="503"/>
      <c r="AA295" s="503"/>
      <c r="AB295" s="503"/>
      <c r="AC295" s="503"/>
      <c r="AD295" s="503"/>
      <c r="AE295" s="503"/>
      <c r="AF295" s="503"/>
      <c r="AG295" s="504"/>
    </row>
    <row r="296" spans="1:33" ht="15.75">
      <c r="A296" s="116"/>
      <c r="B296" s="502"/>
      <c r="C296" s="503"/>
      <c r="D296" s="503"/>
      <c r="E296" s="503"/>
      <c r="F296" s="503"/>
      <c r="G296" s="503"/>
      <c r="H296" s="503"/>
      <c r="I296" s="503"/>
      <c r="J296" s="503"/>
      <c r="K296" s="503"/>
      <c r="L296" s="503"/>
      <c r="M296" s="503"/>
      <c r="N296" s="503"/>
      <c r="O296" s="503"/>
      <c r="P296" s="503"/>
      <c r="Q296" s="503"/>
      <c r="R296" s="503"/>
      <c r="S296" s="503"/>
      <c r="T296" s="503"/>
      <c r="U296" s="503"/>
      <c r="V296" s="503"/>
      <c r="W296" s="503"/>
      <c r="X296" s="503"/>
      <c r="Y296" s="503"/>
      <c r="Z296" s="503"/>
      <c r="AA296" s="503"/>
      <c r="AB296" s="503"/>
      <c r="AC296" s="503"/>
      <c r="AD296" s="503"/>
      <c r="AE296" s="503"/>
      <c r="AF296" s="503"/>
      <c r="AG296" s="504"/>
    </row>
    <row r="297" spans="1:33" ht="15.75">
      <c r="A297" s="116"/>
      <c r="B297" s="502"/>
      <c r="C297" s="503"/>
      <c r="D297" s="503"/>
      <c r="E297" s="503"/>
      <c r="F297" s="503"/>
      <c r="G297" s="503"/>
      <c r="H297" s="503"/>
      <c r="I297" s="503"/>
      <c r="J297" s="503"/>
      <c r="K297" s="503"/>
      <c r="L297" s="503"/>
      <c r="M297" s="503"/>
      <c r="N297" s="503"/>
      <c r="O297" s="503"/>
      <c r="P297" s="503"/>
      <c r="Q297" s="503"/>
      <c r="R297" s="503"/>
      <c r="S297" s="503"/>
      <c r="T297" s="503"/>
      <c r="U297" s="503"/>
      <c r="V297" s="503"/>
      <c r="W297" s="503"/>
      <c r="X297" s="503"/>
      <c r="Y297" s="503"/>
      <c r="Z297" s="503"/>
      <c r="AA297" s="503"/>
      <c r="AB297" s="503"/>
      <c r="AC297" s="503"/>
      <c r="AD297" s="503"/>
      <c r="AE297" s="503"/>
      <c r="AF297" s="503"/>
      <c r="AG297" s="504"/>
    </row>
    <row r="298" spans="1:33" ht="15.75" thickBot="1">
      <c r="A298" s="116"/>
      <c r="B298" s="505"/>
      <c r="C298" s="506"/>
      <c r="D298" s="506"/>
      <c r="E298" s="506"/>
      <c r="F298" s="506"/>
      <c r="G298" s="506"/>
      <c r="H298" s="506"/>
      <c r="I298" s="506"/>
      <c r="J298" s="506"/>
      <c r="K298" s="506"/>
      <c r="L298" s="506"/>
      <c r="M298" s="506"/>
      <c r="N298" s="506"/>
      <c r="O298" s="506"/>
      <c r="P298" s="506"/>
      <c r="Q298" s="506"/>
      <c r="R298" s="506"/>
      <c r="S298" s="506"/>
      <c r="T298" s="506"/>
      <c r="U298" s="506"/>
      <c r="V298" s="506"/>
      <c r="W298" s="506"/>
      <c r="X298" s="506"/>
      <c r="Y298" s="506"/>
      <c r="Z298" s="506"/>
      <c r="AA298" s="506"/>
      <c r="AB298" s="506"/>
      <c r="AC298" s="506"/>
      <c r="AD298" s="506"/>
      <c r="AE298" s="506"/>
      <c r="AF298" s="506"/>
      <c r="AG298" s="507"/>
    </row>
    <row r="299" spans="1:33" ht="15.75" thickBot="1">
      <c r="A299" s="116"/>
      <c r="B299" s="132"/>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4"/>
    </row>
    <row r="300" spans="1:33" ht="15.75">
      <c r="A300" s="116"/>
      <c r="B300" s="346" t="s">
        <v>177</v>
      </c>
      <c r="C300" s="339"/>
      <c r="D300" s="339"/>
      <c r="E300" s="339"/>
      <c r="F300" s="339"/>
      <c r="G300" s="339"/>
      <c r="H300" s="339"/>
      <c r="I300" s="106"/>
      <c r="J300" s="347" t="s">
        <v>152</v>
      </c>
      <c r="K300" s="348"/>
      <c r="L300" s="348"/>
      <c r="M300" s="348"/>
      <c r="N300" s="348"/>
      <c r="O300" s="348"/>
      <c r="P300" s="348"/>
      <c r="Q300" s="349"/>
      <c r="R300" s="106"/>
      <c r="S300" s="489" t="s">
        <v>177</v>
      </c>
      <c r="T300" s="489"/>
      <c r="U300" s="136"/>
      <c r="V300" s="347" t="s">
        <v>152</v>
      </c>
      <c r="W300" s="348"/>
      <c r="X300" s="348"/>
      <c r="Y300" s="348"/>
      <c r="Z300" s="348"/>
      <c r="AA300" s="348"/>
      <c r="AB300" s="348"/>
      <c r="AC300" s="348"/>
      <c r="AD300" s="349"/>
      <c r="AE300" s="106"/>
      <c r="AF300" s="106"/>
      <c r="AG300" s="107"/>
    </row>
    <row r="301" spans="1:33" ht="15.75">
      <c r="A301" s="116"/>
      <c r="B301" s="346"/>
      <c r="C301" s="339"/>
      <c r="D301" s="339"/>
      <c r="E301" s="339"/>
      <c r="F301" s="339"/>
      <c r="G301" s="339"/>
      <c r="H301" s="339"/>
      <c r="I301" s="106"/>
      <c r="J301" s="350"/>
      <c r="K301" s="351"/>
      <c r="L301" s="351"/>
      <c r="M301" s="351"/>
      <c r="N301" s="351"/>
      <c r="O301" s="351"/>
      <c r="P301" s="351"/>
      <c r="Q301" s="352"/>
      <c r="R301" s="106"/>
      <c r="S301" s="489"/>
      <c r="T301" s="489"/>
      <c r="U301" s="136"/>
      <c r="V301" s="350"/>
      <c r="W301" s="351"/>
      <c r="X301" s="351"/>
      <c r="Y301" s="351"/>
      <c r="Z301" s="351"/>
      <c r="AA301" s="351"/>
      <c r="AB301" s="351"/>
      <c r="AC301" s="351"/>
      <c r="AD301" s="352"/>
      <c r="AE301" s="106"/>
      <c r="AF301" s="106"/>
      <c r="AG301" s="107"/>
    </row>
    <row r="302" spans="1:33" ht="15.75" thickBot="1">
      <c r="A302" s="116"/>
      <c r="B302" s="346"/>
      <c r="C302" s="339"/>
      <c r="D302" s="339"/>
      <c r="E302" s="339"/>
      <c r="F302" s="339"/>
      <c r="G302" s="339"/>
      <c r="H302" s="339"/>
      <c r="I302" s="106"/>
      <c r="J302" s="353"/>
      <c r="K302" s="354"/>
      <c r="L302" s="354"/>
      <c r="M302" s="354"/>
      <c r="N302" s="354"/>
      <c r="O302" s="354"/>
      <c r="P302" s="354"/>
      <c r="Q302" s="355"/>
      <c r="R302" s="106"/>
      <c r="S302" s="489"/>
      <c r="T302" s="489"/>
      <c r="U302" s="136"/>
      <c r="V302" s="353"/>
      <c r="W302" s="354"/>
      <c r="X302" s="354"/>
      <c r="Y302" s="354"/>
      <c r="Z302" s="354"/>
      <c r="AA302" s="354"/>
      <c r="AB302" s="354"/>
      <c r="AC302" s="354"/>
      <c r="AD302" s="355"/>
      <c r="AE302" s="106"/>
      <c r="AF302" s="106"/>
      <c r="AG302" s="107"/>
    </row>
    <row r="303" spans="1:33" ht="15.75">
      <c r="A303" s="116"/>
      <c r="B303" s="346"/>
      <c r="C303" s="339"/>
      <c r="D303" s="339"/>
      <c r="E303" s="339"/>
      <c r="F303" s="339"/>
      <c r="G303" s="339"/>
      <c r="H303" s="339"/>
      <c r="I303" s="106"/>
      <c r="J303" s="111"/>
      <c r="K303" s="111"/>
      <c r="L303" s="111"/>
      <c r="M303" s="111"/>
      <c r="N303" s="111"/>
      <c r="O303" s="111"/>
      <c r="P303" s="111"/>
      <c r="Q303" s="111"/>
      <c r="R303" s="106"/>
      <c r="S303" s="489"/>
      <c r="T303" s="489"/>
      <c r="U303" s="136"/>
      <c r="V303" s="136"/>
      <c r="W303" s="136"/>
      <c r="X303" s="136"/>
      <c r="Y303" s="136"/>
      <c r="Z303" s="136"/>
      <c r="AA303" s="136"/>
      <c r="AB303" s="136"/>
      <c r="AC303" s="136"/>
      <c r="AD303" s="136"/>
      <c r="AE303" s="106"/>
      <c r="AF303" s="106"/>
      <c r="AG303" s="107"/>
    </row>
    <row r="304" spans="1:33" ht="15.75">
      <c r="A304" s="116"/>
      <c r="B304" s="346"/>
      <c r="C304" s="339"/>
      <c r="D304" s="339"/>
      <c r="E304" s="339"/>
      <c r="F304" s="339"/>
      <c r="G304" s="339"/>
      <c r="H304" s="339"/>
      <c r="I304" s="106"/>
      <c r="J304" s="111"/>
      <c r="K304" s="111"/>
      <c r="L304" s="111"/>
      <c r="M304" s="111"/>
      <c r="N304" s="111"/>
      <c r="O304" s="111"/>
      <c r="P304" s="111"/>
      <c r="Q304" s="111"/>
      <c r="R304" s="106"/>
      <c r="S304" s="489"/>
      <c r="T304" s="489"/>
      <c r="U304" s="136"/>
      <c r="V304" s="136"/>
      <c r="W304" s="136"/>
      <c r="X304" s="136"/>
      <c r="Y304" s="136"/>
      <c r="Z304" s="136"/>
      <c r="AA304" s="136"/>
      <c r="AB304" s="136"/>
      <c r="AC304" s="136"/>
      <c r="AD304" s="136"/>
      <c r="AE304" s="106"/>
      <c r="AF304" s="106"/>
      <c r="AG304" s="107"/>
    </row>
    <row r="305" spans="1:33" ht="15.75">
      <c r="A305" s="116"/>
      <c r="B305" s="105"/>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7"/>
    </row>
    <row r="306" spans="1:33" ht="15.75">
      <c r="A306" s="116"/>
      <c r="B306" s="346" t="s">
        <v>199</v>
      </c>
      <c r="C306" s="339"/>
      <c r="D306" s="339"/>
      <c r="E306" s="339"/>
      <c r="F306" s="339"/>
      <c r="G306" s="339"/>
      <c r="H306" s="339"/>
      <c r="I306" s="106"/>
      <c r="J306" s="337">
        <v>43834</v>
      </c>
      <c r="K306" s="337"/>
      <c r="L306" s="337"/>
      <c r="M306" s="337"/>
      <c r="N306" s="337"/>
      <c r="O306" s="337"/>
      <c r="P306" s="337"/>
      <c r="Q306" s="337"/>
      <c r="R306" s="106"/>
      <c r="S306" s="339" t="s">
        <v>201</v>
      </c>
      <c r="T306" s="339"/>
      <c r="U306" s="136"/>
      <c r="V306" s="337">
        <v>44130</v>
      </c>
      <c r="W306" s="337"/>
      <c r="X306" s="337"/>
      <c r="Y306" s="337"/>
      <c r="Z306" s="337"/>
      <c r="AA306" s="337"/>
      <c r="AB306" s="337"/>
      <c r="AC306" s="337"/>
      <c r="AD306" s="337"/>
      <c r="AE306" s="106"/>
      <c r="AF306" s="106"/>
      <c r="AG306" s="107"/>
    </row>
    <row r="307" spans="1:33" ht="15.75">
      <c r="A307" s="116"/>
      <c r="B307" s="346"/>
      <c r="C307" s="339"/>
      <c r="D307" s="339"/>
      <c r="E307" s="339"/>
      <c r="F307" s="339"/>
      <c r="G307" s="339"/>
      <c r="H307" s="339"/>
      <c r="I307" s="106"/>
      <c r="J307" s="337"/>
      <c r="K307" s="337"/>
      <c r="L307" s="337"/>
      <c r="M307" s="337"/>
      <c r="N307" s="337"/>
      <c r="O307" s="337"/>
      <c r="P307" s="337"/>
      <c r="Q307" s="337"/>
      <c r="R307" s="106"/>
      <c r="S307" s="339"/>
      <c r="T307" s="339"/>
      <c r="U307" s="136"/>
      <c r="V307" s="337"/>
      <c r="W307" s="337"/>
      <c r="X307" s="337"/>
      <c r="Y307" s="337"/>
      <c r="Z307" s="337"/>
      <c r="AA307" s="337"/>
      <c r="AB307" s="337"/>
      <c r="AC307" s="337"/>
      <c r="AD307" s="337"/>
      <c r="AE307" s="106"/>
      <c r="AF307" s="106"/>
      <c r="AG307" s="107"/>
    </row>
    <row r="308" spans="1:33" ht="15.75">
      <c r="A308" s="116"/>
      <c r="B308" s="346"/>
      <c r="C308" s="339"/>
      <c r="D308" s="339"/>
      <c r="E308" s="339"/>
      <c r="F308" s="339"/>
      <c r="G308" s="339"/>
      <c r="H308" s="339"/>
      <c r="I308" s="106"/>
      <c r="J308" s="337"/>
      <c r="K308" s="337"/>
      <c r="L308" s="337"/>
      <c r="M308" s="337"/>
      <c r="N308" s="337"/>
      <c r="O308" s="337"/>
      <c r="P308" s="337"/>
      <c r="Q308" s="337"/>
      <c r="R308" s="106"/>
      <c r="S308" s="339"/>
      <c r="T308" s="339"/>
      <c r="U308" s="136"/>
      <c r="V308" s="337"/>
      <c r="W308" s="337"/>
      <c r="X308" s="337"/>
      <c r="Y308" s="337"/>
      <c r="Z308" s="337"/>
      <c r="AA308" s="337"/>
      <c r="AB308" s="337"/>
      <c r="AC308" s="337"/>
      <c r="AD308" s="337"/>
      <c r="AE308" s="106"/>
      <c r="AF308" s="106"/>
      <c r="AG308" s="107"/>
    </row>
    <row r="309" spans="1:33" ht="15.75" thickBot="1">
      <c r="A309" s="116"/>
      <c r="B309" s="346"/>
      <c r="C309" s="339"/>
      <c r="D309" s="339"/>
      <c r="E309" s="339"/>
      <c r="F309" s="339"/>
      <c r="G309" s="339"/>
      <c r="H309" s="339"/>
      <c r="I309" s="106"/>
      <c r="J309" s="338"/>
      <c r="K309" s="338"/>
      <c r="L309" s="338"/>
      <c r="M309" s="338"/>
      <c r="N309" s="338"/>
      <c r="O309" s="338"/>
      <c r="P309" s="338"/>
      <c r="Q309" s="338"/>
      <c r="R309" s="106"/>
      <c r="S309" s="339"/>
      <c r="T309" s="339"/>
      <c r="U309" s="136"/>
      <c r="V309" s="338"/>
      <c r="W309" s="338"/>
      <c r="X309" s="338"/>
      <c r="Y309" s="338"/>
      <c r="Z309" s="338"/>
      <c r="AA309" s="338"/>
      <c r="AB309" s="338"/>
      <c r="AC309" s="338"/>
      <c r="AD309" s="338"/>
      <c r="AE309" s="106"/>
      <c r="AF309" s="106"/>
      <c r="AG309" s="107"/>
    </row>
    <row r="310" spans="1:33" ht="15.75">
      <c r="A310" s="116"/>
      <c r="B310" s="148"/>
      <c r="C310" s="149"/>
      <c r="D310" s="149"/>
      <c r="E310" s="149"/>
      <c r="F310" s="149"/>
      <c r="G310" s="149"/>
      <c r="H310" s="149"/>
      <c r="I310" s="106"/>
      <c r="J310" s="140"/>
      <c r="K310" s="140"/>
      <c r="L310" s="140"/>
      <c r="M310" s="140"/>
      <c r="N310" s="140"/>
      <c r="O310" s="140"/>
      <c r="P310" s="140"/>
      <c r="Q310" s="140"/>
      <c r="R310" s="169"/>
      <c r="S310" s="141"/>
      <c r="T310" s="141"/>
      <c r="U310" s="142"/>
      <c r="V310" s="140"/>
      <c r="W310" s="140"/>
      <c r="X310" s="140"/>
      <c r="Y310" s="140"/>
      <c r="Z310" s="140"/>
      <c r="AA310" s="140"/>
      <c r="AB310" s="140"/>
      <c r="AC310" s="140"/>
      <c r="AD310" s="140"/>
      <c r="AE310" s="169"/>
      <c r="AF310" s="169"/>
      <c r="AG310" s="181"/>
    </row>
    <row r="311" spans="1:33" ht="15.75">
      <c r="A311" s="116"/>
      <c r="B311" s="346" t="s">
        <v>200</v>
      </c>
      <c r="C311" s="339"/>
      <c r="D311" s="339"/>
      <c r="E311" s="339"/>
      <c r="F311" s="339"/>
      <c r="G311" s="339"/>
      <c r="H311" s="339"/>
      <c r="I311" s="106"/>
      <c r="J311" s="337">
        <v>43835</v>
      </c>
      <c r="K311" s="337"/>
      <c r="L311" s="337"/>
      <c r="M311" s="337"/>
      <c r="N311" s="337"/>
      <c r="O311" s="337"/>
      <c r="P311" s="337"/>
      <c r="Q311" s="337"/>
      <c r="R311" s="106"/>
      <c r="S311" s="339" t="s">
        <v>202</v>
      </c>
      <c r="T311" s="339"/>
      <c r="U311" s="136"/>
      <c r="V311" s="337">
        <v>44144</v>
      </c>
      <c r="W311" s="337"/>
      <c r="X311" s="337"/>
      <c r="Y311" s="337"/>
      <c r="Z311" s="337"/>
      <c r="AA311" s="337"/>
      <c r="AB311" s="337"/>
      <c r="AC311" s="337"/>
      <c r="AD311" s="337"/>
      <c r="AE311" s="106"/>
      <c r="AF311" s="106"/>
      <c r="AG311" s="107"/>
    </row>
    <row r="312" spans="1:33" ht="15.75">
      <c r="A312" s="116"/>
      <c r="B312" s="346"/>
      <c r="C312" s="339"/>
      <c r="D312" s="339"/>
      <c r="E312" s="339"/>
      <c r="F312" s="339"/>
      <c r="G312" s="339"/>
      <c r="H312" s="339"/>
      <c r="I312" s="106"/>
      <c r="J312" s="337"/>
      <c r="K312" s="337"/>
      <c r="L312" s="337"/>
      <c r="M312" s="337"/>
      <c r="N312" s="337"/>
      <c r="O312" s="337"/>
      <c r="P312" s="337"/>
      <c r="Q312" s="337"/>
      <c r="R312" s="106"/>
      <c r="S312" s="339"/>
      <c r="T312" s="339"/>
      <c r="U312" s="136"/>
      <c r="V312" s="337"/>
      <c r="W312" s="337"/>
      <c r="X312" s="337"/>
      <c r="Y312" s="337"/>
      <c r="Z312" s="337"/>
      <c r="AA312" s="337"/>
      <c r="AB312" s="337"/>
      <c r="AC312" s="337"/>
      <c r="AD312" s="337"/>
      <c r="AE312" s="106"/>
      <c r="AF312" s="106"/>
      <c r="AG312" s="107"/>
    </row>
    <row r="313" spans="1:33" ht="15.75">
      <c r="A313" s="116"/>
      <c r="B313" s="346"/>
      <c r="C313" s="339"/>
      <c r="D313" s="339"/>
      <c r="E313" s="339"/>
      <c r="F313" s="339"/>
      <c r="G313" s="339"/>
      <c r="H313" s="339"/>
      <c r="I313" s="106"/>
      <c r="J313" s="337"/>
      <c r="K313" s="337"/>
      <c r="L313" s="337"/>
      <c r="M313" s="337"/>
      <c r="N313" s="337"/>
      <c r="O313" s="337"/>
      <c r="P313" s="337"/>
      <c r="Q313" s="337"/>
      <c r="R313" s="106"/>
      <c r="S313" s="339"/>
      <c r="T313" s="339"/>
      <c r="U313" s="136"/>
      <c r="V313" s="337"/>
      <c r="W313" s="337"/>
      <c r="X313" s="337"/>
      <c r="Y313" s="337"/>
      <c r="Z313" s="337"/>
      <c r="AA313" s="337"/>
      <c r="AB313" s="337"/>
      <c r="AC313" s="337"/>
      <c r="AD313" s="337"/>
      <c r="AE313" s="106"/>
      <c r="AF313" s="106"/>
      <c r="AG313" s="107"/>
    </row>
    <row r="314" spans="1:33" ht="15.75" thickBot="1">
      <c r="A314" s="116"/>
      <c r="B314" s="346"/>
      <c r="C314" s="339"/>
      <c r="D314" s="339"/>
      <c r="E314" s="339"/>
      <c r="F314" s="339"/>
      <c r="G314" s="339"/>
      <c r="H314" s="339"/>
      <c r="I314" s="106"/>
      <c r="J314" s="338"/>
      <c r="K314" s="338"/>
      <c r="L314" s="338"/>
      <c r="M314" s="338"/>
      <c r="N314" s="338"/>
      <c r="O314" s="338"/>
      <c r="P314" s="338"/>
      <c r="Q314" s="338"/>
      <c r="R314" s="106"/>
      <c r="S314" s="339"/>
      <c r="T314" s="339"/>
      <c r="U314" s="136"/>
      <c r="V314" s="338"/>
      <c r="W314" s="338"/>
      <c r="X314" s="338"/>
      <c r="Y314" s="338"/>
      <c r="Z314" s="338"/>
      <c r="AA314" s="338"/>
      <c r="AB314" s="338"/>
      <c r="AC314" s="338"/>
      <c r="AD314" s="338"/>
      <c r="AE314" s="106"/>
      <c r="AF314" s="106"/>
      <c r="AG314" s="107"/>
    </row>
    <row r="315" spans="1:33" ht="15.75" thickBot="1">
      <c r="A315" s="116"/>
      <c r="B315" s="143"/>
      <c r="C315" s="141"/>
      <c r="D315" s="141"/>
      <c r="E315" s="141"/>
      <c r="F315" s="141"/>
      <c r="G315" s="141"/>
      <c r="H315" s="141"/>
      <c r="I315" s="169"/>
      <c r="J315" s="140"/>
      <c r="K315" s="140"/>
      <c r="L315" s="140"/>
      <c r="M315" s="140"/>
      <c r="N315" s="140"/>
      <c r="O315" s="140"/>
      <c r="P315" s="140"/>
      <c r="Q315" s="140"/>
      <c r="R315" s="169"/>
      <c r="S315" s="141"/>
      <c r="T315" s="141"/>
      <c r="U315" s="142"/>
      <c r="V315" s="144"/>
      <c r="W315" s="144"/>
      <c r="X315" s="144"/>
      <c r="Y315" s="144"/>
      <c r="Z315" s="144"/>
      <c r="AA315" s="144"/>
      <c r="AB315" s="144"/>
      <c r="AC315" s="144"/>
      <c r="AD315" s="144"/>
      <c r="AE315" s="169"/>
      <c r="AF315" s="169"/>
      <c r="AG315" s="181"/>
    </row>
    <row r="316" spans="1:33" ht="15.75" thickBot="1">
      <c r="A316" s="116"/>
      <c r="B316" s="184" t="s">
        <v>233</v>
      </c>
      <c r="C316" s="185"/>
      <c r="D316" s="185"/>
      <c r="E316" s="185"/>
      <c r="F316" s="185"/>
      <c r="G316" s="185"/>
      <c r="H316" s="185"/>
      <c r="I316" s="185"/>
      <c r="J316" s="185"/>
      <c r="K316" s="185"/>
      <c r="L316" s="185"/>
      <c r="M316" s="185"/>
      <c r="N316" s="185"/>
      <c r="O316" s="185"/>
      <c r="P316" s="185"/>
      <c r="Q316" s="185"/>
      <c r="R316" s="185"/>
      <c r="S316" s="183"/>
      <c r="T316" s="106"/>
      <c r="U316" s="334" t="s">
        <v>159</v>
      </c>
      <c r="V316" s="335"/>
      <c r="W316" s="335"/>
      <c r="X316" s="336"/>
      <c r="Y316" s="340">
        <f>S316*2500</f>
        <v>0</v>
      </c>
      <c r="Z316" s="341"/>
      <c r="AA316" s="341"/>
      <c r="AB316" s="341"/>
      <c r="AC316" s="341"/>
      <c r="AD316" s="342"/>
      <c r="AE316" s="106"/>
      <c r="AF316" s="106"/>
      <c r="AG316" s="107"/>
    </row>
    <row r="317" spans="1:33" ht="15.75" thickBot="1">
      <c r="A317" s="116"/>
      <c r="B317" s="186"/>
      <c r="C317" s="187"/>
      <c r="D317" s="187"/>
      <c r="E317" s="187"/>
      <c r="F317" s="187"/>
      <c r="G317" s="187"/>
      <c r="H317" s="187"/>
      <c r="I317" s="187"/>
      <c r="J317" s="187"/>
      <c r="K317" s="187"/>
      <c r="L317" s="187"/>
      <c r="M317" s="187"/>
      <c r="N317" s="187"/>
      <c r="O317" s="187"/>
      <c r="P317" s="187"/>
      <c r="Q317" s="187"/>
      <c r="R317" s="187"/>
      <c r="S317" s="106"/>
      <c r="T317" s="106"/>
      <c r="U317" s="106"/>
      <c r="V317" s="106"/>
      <c r="W317" s="106"/>
      <c r="X317" s="106"/>
      <c r="Y317" s="106"/>
      <c r="Z317" s="106"/>
      <c r="AA317" s="106"/>
      <c r="AB317" s="106"/>
      <c r="AC317" s="106"/>
      <c r="AD317" s="106"/>
      <c r="AE317" s="106"/>
      <c r="AF317" s="106"/>
      <c r="AG317" s="107"/>
    </row>
    <row r="318" spans="1:33" ht="15.75" thickBot="1">
      <c r="A318" s="116"/>
      <c r="B318" s="280" t="s">
        <v>205</v>
      </c>
      <c r="C318" s="281"/>
      <c r="D318" s="281"/>
      <c r="E318" s="281"/>
      <c r="F318" s="281"/>
      <c r="G318" s="281"/>
      <c r="H318" s="281"/>
      <c r="I318" s="281"/>
      <c r="J318" s="281"/>
      <c r="K318" s="281"/>
      <c r="L318" s="281"/>
      <c r="M318" s="281"/>
      <c r="N318" s="281"/>
      <c r="O318" s="281"/>
      <c r="P318" s="281"/>
      <c r="Q318" s="281"/>
      <c r="R318" s="281"/>
      <c r="S318" s="281"/>
      <c r="T318" s="281"/>
      <c r="U318" s="281"/>
      <c r="V318" s="281"/>
      <c r="W318" s="281"/>
      <c r="X318" s="281"/>
      <c r="Y318" s="281"/>
      <c r="Z318" s="281"/>
      <c r="AA318" s="281"/>
      <c r="AB318" s="281"/>
      <c r="AC318" s="281"/>
      <c r="AD318" s="281"/>
      <c r="AE318" s="281"/>
      <c r="AF318" s="281"/>
      <c r="AG318" s="282"/>
    </row>
    <row r="319" spans="1:33" ht="15.75" thickBot="1">
      <c r="A319" s="116"/>
      <c r="B319" s="105"/>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7"/>
    </row>
    <row r="320" spans="1:33" ht="15.75" thickBot="1">
      <c r="A320" s="116"/>
      <c r="B320" s="343" t="s">
        <v>206</v>
      </c>
      <c r="C320" s="344"/>
      <c r="D320" s="344"/>
      <c r="E320" s="344"/>
      <c r="F320" s="344"/>
      <c r="G320" s="344"/>
      <c r="H320" s="344"/>
      <c r="I320" s="344"/>
      <c r="J320" s="344"/>
      <c r="K320" s="344"/>
      <c r="L320" s="344"/>
      <c r="M320" s="344"/>
      <c r="N320" s="344"/>
      <c r="O320" s="344"/>
      <c r="P320" s="344"/>
      <c r="Q320" s="344"/>
      <c r="R320" s="345"/>
      <c r="S320" s="106"/>
      <c r="T320" s="343" t="s">
        <v>207</v>
      </c>
      <c r="U320" s="344"/>
      <c r="V320" s="344"/>
      <c r="W320" s="344"/>
      <c r="X320" s="344"/>
      <c r="Y320" s="344"/>
      <c r="Z320" s="344"/>
      <c r="AA320" s="344"/>
      <c r="AB320" s="344"/>
      <c r="AC320" s="344"/>
      <c r="AD320" s="344"/>
      <c r="AE320" s="344"/>
      <c r="AF320" s="344"/>
      <c r="AG320" s="345"/>
    </row>
    <row r="321" spans="1:33" ht="15.75" thickBot="1">
      <c r="A321" s="116"/>
      <c r="B321" s="331" t="s">
        <v>178</v>
      </c>
      <c r="C321" s="332"/>
      <c r="D321" s="332"/>
      <c r="E321" s="333"/>
      <c r="F321" s="331" t="s">
        <v>132</v>
      </c>
      <c r="G321" s="332"/>
      <c r="H321" s="332"/>
      <c r="I321" s="332"/>
      <c r="J321" s="332"/>
      <c r="K321" s="332"/>
      <c r="L321" s="332"/>
      <c r="M321" s="332"/>
      <c r="N321" s="332"/>
      <c r="O321" s="333"/>
      <c r="P321" s="331" t="s">
        <v>95</v>
      </c>
      <c r="Q321" s="332"/>
      <c r="R321" s="333"/>
      <c r="S321" s="137"/>
      <c r="T321" s="331" t="s">
        <v>178</v>
      </c>
      <c r="U321" s="332"/>
      <c r="V321" s="333"/>
      <c r="W321" s="331" t="s">
        <v>132</v>
      </c>
      <c r="X321" s="332"/>
      <c r="Y321" s="332"/>
      <c r="Z321" s="332"/>
      <c r="AA321" s="332"/>
      <c r="AB321" s="332"/>
      <c r="AC321" s="332"/>
      <c r="AD321" s="333"/>
      <c r="AE321" s="331" t="s">
        <v>95</v>
      </c>
      <c r="AF321" s="332"/>
      <c r="AG321" s="333"/>
    </row>
    <row r="322" spans="1:33" ht="15.75">
      <c r="A322" s="116"/>
      <c r="B322" s="295" t="s">
        <v>173</v>
      </c>
      <c r="C322" s="296"/>
      <c r="D322" s="296"/>
      <c r="E322" s="296"/>
      <c r="F322" s="301">
        <f>J306</f>
        <v>43834</v>
      </c>
      <c r="G322" s="302"/>
      <c r="H322" s="302"/>
      <c r="I322" s="302"/>
      <c r="J322" s="302"/>
      <c r="K322" s="302"/>
      <c r="L322" s="302"/>
      <c r="M322" s="302"/>
      <c r="N322" s="302"/>
      <c r="O322" s="303"/>
      <c r="P322" s="310" t="str">
        <f>J300</f>
        <v>Listed Time Slot</v>
      </c>
      <c r="Q322" s="311"/>
      <c r="R322" s="312"/>
      <c r="S322" s="106"/>
      <c r="T322" s="295" t="s">
        <v>173</v>
      </c>
      <c r="U322" s="296"/>
      <c r="V322" s="319"/>
      <c r="W322" s="322">
        <f>V306</f>
        <v>44130</v>
      </c>
      <c r="X322" s="323"/>
      <c r="Y322" s="323"/>
      <c r="Z322" s="323"/>
      <c r="AA322" s="323"/>
      <c r="AB322" s="323"/>
      <c r="AC322" s="323"/>
      <c r="AD322" s="324"/>
      <c r="AE322" s="310" t="str">
        <f>V300</f>
        <v>Listed Time Slot</v>
      </c>
      <c r="AF322" s="311"/>
      <c r="AG322" s="312"/>
    </row>
    <row r="323" spans="1:33" ht="15.75">
      <c r="A323" s="116"/>
      <c r="B323" s="297"/>
      <c r="C323" s="298"/>
      <c r="D323" s="298"/>
      <c r="E323" s="298"/>
      <c r="F323" s="304"/>
      <c r="G323" s="305"/>
      <c r="H323" s="305"/>
      <c r="I323" s="305"/>
      <c r="J323" s="305"/>
      <c r="K323" s="305"/>
      <c r="L323" s="305"/>
      <c r="M323" s="305"/>
      <c r="N323" s="305"/>
      <c r="O323" s="306"/>
      <c r="P323" s="313"/>
      <c r="Q323" s="314"/>
      <c r="R323" s="315"/>
      <c r="S323" s="106"/>
      <c r="T323" s="297"/>
      <c r="U323" s="298"/>
      <c r="V323" s="320"/>
      <c r="W323" s="325"/>
      <c r="X323" s="326"/>
      <c r="Y323" s="326"/>
      <c r="Z323" s="326"/>
      <c r="AA323" s="326"/>
      <c r="AB323" s="326"/>
      <c r="AC323" s="326"/>
      <c r="AD323" s="327"/>
      <c r="AE323" s="313"/>
      <c r="AF323" s="314"/>
      <c r="AG323" s="315"/>
    </row>
    <row r="324" spans="1:33" ht="15.75" thickBot="1">
      <c r="A324" s="116"/>
      <c r="B324" s="299"/>
      <c r="C324" s="300"/>
      <c r="D324" s="300"/>
      <c r="E324" s="300"/>
      <c r="F324" s="304"/>
      <c r="G324" s="305"/>
      <c r="H324" s="305"/>
      <c r="I324" s="305"/>
      <c r="J324" s="305"/>
      <c r="K324" s="305"/>
      <c r="L324" s="305"/>
      <c r="M324" s="305"/>
      <c r="N324" s="305"/>
      <c r="O324" s="306"/>
      <c r="P324" s="313"/>
      <c r="Q324" s="314"/>
      <c r="R324" s="315"/>
      <c r="S324" s="106"/>
      <c r="T324" s="299"/>
      <c r="U324" s="300"/>
      <c r="V324" s="321"/>
      <c r="W324" s="325"/>
      <c r="X324" s="326"/>
      <c r="Y324" s="326"/>
      <c r="Z324" s="326"/>
      <c r="AA324" s="326"/>
      <c r="AB324" s="326"/>
      <c r="AC324" s="326"/>
      <c r="AD324" s="327"/>
      <c r="AE324" s="316"/>
      <c r="AF324" s="317"/>
      <c r="AG324" s="318"/>
    </row>
    <row r="325" spans="1:33" ht="15.75">
      <c r="A325" s="116"/>
      <c r="B325" s="295" t="s">
        <v>174</v>
      </c>
      <c r="C325" s="296"/>
      <c r="D325" s="296"/>
      <c r="E325" s="296"/>
      <c r="F325" s="301">
        <f>J311</f>
        <v>43835</v>
      </c>
      <c r="G325" s="302"/>
      <c r="H325" s="302"/>
      <c r="I325" s="302"/>
      <c r="J325" s="302"/>
      <c r="K325" s="302"/>
      <c r="L325" s="302"/>
      <c r="M325" s="302"/>
      <c r="N325" s="302"/>
      <c r="O325" s="303"/>
      <c r="P325" s="310" t="str">
        <f>J300</f>
        <v>Listed Time Slot</v>
      </c>
      <c r="Q325" s="311"/>
      <c r="R325" s="312"/>
      <c r="S325" s="106"/>
      <c r="T325" s="295" t="s">
        <v>174</v>
      </c>
      <c r="U325" s="296"/>
      <c r="V325" s="319"/>
      <c r="W325" s="322">
        <f>V311</f>
        <v>44144</v>
      </c>
      <c r="X325" s="323"/>
      <c r="Y325" s="323"/>
      <c r="Z325" s="323"/>
      <c r="AA325" s="323"/>
      <c r="AB325" s="323"/>
      <c r="AC325" s="323"/>
      <c r="AD325" s="324"/>
      <c r="AE325" s="310" t="str">
        <f>V300</f>
        <v>Listed Time Slot</v>
      </c>
      <c r="AF325" s="311"/>
      <c r="AG325" s="312"/>
    </row>
    <row r="326" spans="1:33" ht="15.75">
      <c r="A326" s="116"/>
      <c r="B326" s="297"/>
      <c r="C326" s="298"/>
      <c r="D326" s="298"/>
      <c r="E326" s="298"/>
      <c r="F326" s="304"/>
      <c r="G326" s="305"/>
      <c r="H326" s="305"/>
      <c r="I326" s="305"/>
      <c r="J326" s="305"/>
      <c r="K326" s="305"/>
      <c r="L326" s="305"/>
      <c r="M326" s="305"/>
      <c r="N326" s="305"/>
      <c r="O326" s="306"/>
      <c r="P326" s="313"/>
      <c r="Q326" s="314"/>
      <c r="R326" s="315"/>
      <c r="S326" s="106"/>
      <c r="T326" s="297"/>
      <c r="U326" s="298"/>
      <c r="V326" s="320"/>
      <c r="W326" s="325"/>
      <c r="X326" s="326"/>
      <c r="Y326" s="326"/>
      <c r="Z326" s="326"/>
      <c r="AA326" s="326"/>
      <c r="AB326" s="326"/>
      <c r="AC326" s="326"/>
      <c r="AD326" s="327"/>
      <c r="AE326" s="313"/>
      <c r="AF326" s="314"/>
      <c r="AG326" s="315"/>
    </row>
    <row r="327" spans="1:33" ht="15.75" thickBot="1">
      <c r="A327" s="116"/>
      <c r="B327" s="299"/>
      <c r="C327" s="300"/>
      <c r="D327" s="300"/>
      <c r="E327" s="300"/>
      <c r="F327" s="307"/>
      <c r="G327" s="308"/>
      <c r="H327" s="308"/>
      <c r="I327" s="308"/>
      <c r="J327" s="308"/>
      <c r="K327" s="308"/>
      <c r="L327" s="308"/>
      <c r="M327" s="308"/>
      <c r="N327" s="308"/>
      <c r="O327" s="309"/>
      <c r="P327" s="316"/>
      <c r="Q327" s="317"/>
      <c r="R327" s="318"/>
      <c r="S327" s="106"/>
      <c r="T327" s="299"/>
      <c r="U327" s="300"/>
      <c r="V327" s="321"/>
      <c r="W327" s="328"/>
      <c r="X327" s="329"/>
      <c r="Y327" s="329"/>
      <c r="Z327" s="329"/>
      <c r="AA327" s="329"/>
      <c r="AB327" s="329"/>
      <c r="AC327" s="329"/>
      <c r="AD327" s="330"/>
      <c r="AE327" s="316"/>
      <c r="AF327" s="317"/>
      <c r="AG327" s="318"/>
    </row>
    <row r="328" spans="1:33" ht="15.75" thickBot="1">
      <c r="A328" s="116"/>
      <c r="B328" s="105"/>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7"/>
    </row>
    <row r="329" spans="1:33" ht="15.75" customHeight="1" thickBot="1">
      <c r="A329" s="116"/>
      <c r="B329" s="280" t="s">
        <v>160</v>
      </c>
      <c r="C329" s="281"/>
      <c r="D329" s="281"/>
      <c r="E329" s="281"/>
      <c r="F329" s="281"/>
      <c r="G329" s="281"/>
      <c r="H329" s="281"/>
      <c r="I329" s="281"/>
      <c r="J329" s="281"/>
      <c r="K329" s="281"/>
      <c r="L329" s="281"/>
      <c r="M329" s="281"/>
      <c r="N329" s="281"/>
      <c r="O329" s="281"/>
      <c r="P329" s="281"/>
      <c r="Q329" s="281"/>
      <c r="R329" s="281"/>
      <c r="S329" s="281"/>
      <c r="T329" s="281"/>
      <c r="U329" s="281"/>
      <c r="V329" s="281"/>
      <c r="W329" s="281"/>
      <c r="X329" s="281"/>
      <c r="Y329" s="281"/>
      <c r="Z329" s="281"/>
      <c r="AA329" s="281"/>
      <c r="AB329" s="281"/>
      <c r="AC329" s="281"/>
      <c r="AD329" s="281"/>
      <c r="AE329" s="281"/>
      <c r="AF329" s="281"/>
      <c r="AG329" s="282"/>
    </row>
    <row r="330" spans="1:33" ht="15.75" customHeight="1" thickBot="1">
      <c r="A330" s="116"/>
      <c r="B330" s="105"/>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7"/>
    </row>
    <row r="331" spans="1:33" ht="15.75" customHeight="1">
      <c r="A331" s="116"/>
      <c r="B331" s="289" t="s">
        <v>161</v>
      </c>
      <c r="C331" s="290"/>
      <c r="D331" s="290"/>
      <c r="E331" s="290"/>
      <c r="F331" s="290"/>
      <c r="G331" s="290"/>
      <c r="H331" s="290"/>
      <c r="I331" s="290"/>
      <c r="J331" s="290"/>
      <c r="K331" s="290"/>
      <c r="L331" s="290"/>
      <c r="M331" s="290"/>
      <c r="N331" s="290"/>
      <c r="O331" s="290"/>
      <c r="P331" s="290"/>
      <c r="Q331" s="290"/>
      <c r="R331" s="290"/>
      <c r="S331" s="290"/>
      <c r="T331" s="291"/>
      <c r="U331" s="283" t="s">
        <v>219</v>
      </c>
      <c r="V331" s="284"/>
      <c r="W331" s="284"/>
      <c r="X331" s="284"/>
      <c r="Y331" s="285"/>
      <c r="Z331" s="262" t="s">
        <v>158</v>
      </c>
      <c r="AA331" s="263"/>
      <c r="AB331" s="263"/>
      <c r="AC331" s="263"/>
      <c r="AD331" s="263"/>
      <c r="AE331" s="263"/>
      <c r="AF331" s="263"/>
      <c r="AG331" s="264"/>
    </row>
    <row r="332" spans="1:33" ht="15.75" customHeight="1" thickBot="1">
      <c r="A332" s="116"/>
      <c r="B332" s="292"/>
      <c r="C332" s="293"/>
      <c r="D332" s="293"/>
      <c r="E332" s="293"/>
      <c r="F332" s="293"/>
      <c r="G332" s="293"/>
      <c r="H332" s="293"/>
      <c r="I332" s="293"/>
      <c r="J332" s="293"/>
      <c r="K332" s="293"/>
      <c r="L332" s="293"/>
      <c r="M332" s="293"/>
      <c r="N332" s="293"/>
      <c r="O332" s="293"/>
      <c r="P332" s="293"/>
      <c r="Q332" s="293"/>
      <c r="R332" s="293"/>
      <c r="S332" s="293"/>
      <c r="T332" s="294"/>
      <c r="U332" s="286"/>
      <c r="V332" s="287"/>
      <c r="W332" s="287"/>
      <c r="X332" s="287"/>
      <c r="Y332" s="288"/>
      <c r="Z332" s="265"/>
      <c r="AA332" s="266"/>
      <c r="AB332" s="266"/>
      <c r="AC332" s="266"/>
      <c r="AD332" s="266"/>
      <c r="AE332" s="266"/>
      <c r="AF332" s="266"/>
      <c r="AG332" s="267"/>
    </row>
    <row r="333" spans="1:33" ht="15.75" customHeight="1">
      <c r="A333" s="116"/>
      <c r="B333" s="218" t="s">
        <v>220</v>
      </c>
      <c r="C333" s="219"/>
      <c r="D333" s="219"/>
      <c r="E333" s="219"/>
      <c r="F333" s="219"/>
      <c r="G333" s="219"/>
      <c r="H333" s="219"/>
      <c r="I333" s="219"/>
      <c r="J333" s="219"/>
      <c r="K333" s="219"/>
      <c r="L333" s="219"/>
      <c r="M333" s="219"/>
      <c r="N333" s="219"/>
      <c r="O333" s="219"/>
      <c r="P333" s="219"/>
      <c r="Q333" s="219"/>
      <c r="R333" s="219"/>
      <c r="S333" s="219"/>
      <c r="T333" s="220"/>
      <c r="U333" s="227">
        <f>S110</f>
        <v>0</v>
      </c>
      <c r="V333" s="228"/>
      <c r="W333" s="228"/>
      <c r="X333" s="228"/>
      <c r="Y333" s="229"/>
      <c r="Z333" s="236">
        <f>Y110</f>
        <v>0</v>
      </c>
      <c r="AA333" s="237"/>
      <c r="AB333" s="237"/>
      <c r="AC333" s="237"/>
      <c r="AD333" s="237"/>
      <c r="AE333" s="237"/>
      <c r="AF333" s="237"/>
      <c r="AG333" s="238"/>
    </row>
    <row r="334" spans="1:33" ht="15.75" customHeight="1">
      <c r="A334" s="116"/>
      <c r="B334" s="221"/>
      <c r="C334" s="222"/>
      <c r="D334" s="222"/>
      <c r="E334" s="222"/>
      <c r="F334" s="222"/>
      <c r="G334" s="222"/>
      <c r="H334" s="222"/>
      <c r="I334" s="222"/>
      <c r="J334" s="222"/>
      <c r="K334" s="222"/>
      <c r="L334" s="222"/>
      <c r="M334" s="222"/>
      <c r="N334" s="222"/>
      <c r="O334" s="222"/>
      <c r="P334" s="222"/>
      <c r="Q334" s="222"/>
      <c r="R334" s="222"/>
      <c r="S334" s="222"/>
      <c r="T334" s="223"/>
      <c r="U334" s="230"/>
      <c r="V334" s="231"/>
      <c r="W334" s="231"/>
      <c r="X334" s="231"/>
      <c r="Y334" s="232"/>
      <c r="Z334" s="239"/>
      <c r="AA334" s="240"/>
      <c r="AB334" s="240"/>
      <c r="AC334" s="240"/>
      <c r="AD334" s="240"/>
      <c r="AE334" s="240"/>
      <c r="AF334" s="240"/>
      <c r="AG334" s="241"/>
    </row>
    <row r="335" spans="1:33" ht="15.75" customHeight="1" thickBot="1">
      <c r="A335" s="116"/>
      <c r="B335" s="224"/>
      <c r="C335" s="225"/>
      <c r="D335" s="225"/>
      <c r="E335" s="225"/>
      <c r="F335" s="225"/>
      <c r="G335" s="225"/>
      <c r="H335" s="225"/>
      <c r="I335" s="225"/>
      <c r="J335" s="225"/>
      <c r="K335" s="225"/>
      <c r="L335" s="225"/>
      <c r="M335" s="225"/>
      <c r="N335" s="225"/>
      <c r="O335" s="225"/>
      <c r="P335" s="225"/>
      <c r="Q335" s="225"/>
      <c r="R335" s="225"/>
      <c r="S335" s="225"/>
      <c r="T335" s="226"/>
      <c r="U335" s="233"/>
      <c r="V335" s="234"/>
      <c r="W335" s="234"/>
      <c r="X335" s="234"/>
      <c r="Y335" s="235"/>
      <c r="Z335" s="242"/>
      <c r="AA335" s="243"/>
      <c r="AB335" s="243"/>
      <c r="AC335" s="243"/>
      <c r="AD335" s="243"/>
      <c r="AE335" s="243"/>
      <c r="AF335" s="243"/>
      <c r="AG335" s="244"/>
    </row>
    <row r="336" spans="1:33" ht="15.75" customHeight="1">
      <c r="A336" s="116"/>
      <c r="B336" s="218" t="s">
        <v>221</v>
      </c>
      <c r="C336" s="219"/>
      <c r="D336" s="219"/>
      <c r="E336" s="219"/>
      <c r="F336" s="219"/>
      <c r="G336" s="219"/>
      <c r="H336" s="219"/>
      <c r="I336" s="219"/>
      <c r="J336" s="219"/>
      <c r="K336" s="219"/>
      <c r="L336" s="219"/>
      <c r="M336" s="219"/>
      <c r="N336" s="219"/>
      <c r="O336" s="219"/>
      <c r="P336" s="219"/>
      <c r="Q336" s="219"/>
      <c r="R336" s="219"/>
      <c r="S336" s="219"/>
      <c r="T336" s="220"/>
      <c r="U336" s="227">
        <f>S143</f>
        <v>0</v>
      </c>
      <c r="V336" s="228"/>
      <c r="W336" s="228"/>
      <c r="X336" s="228"/>
      <c r="Y336" s="229"/>
      <c r="Z336" s="236">
        <f>Y143</f>
        <v>0</v>
      </c>
      <c r="AA336" s="237"/>
      <c r="AB336" s="237"/>
      <c r="AC336" s="237"/>
      <c r="AD336" s="237"/>
      <c r="AE336" s="237"/>
      <c r="AF336" s="237"/>
      <c r="AG336" s="238"/>
    </row>
    <row r="337" spans="1:33" ht="15.75" customHeight="1">
      <c r="A337" s="116"/>
      <c r="B337" s="221"/>
      <c r="C337" s="222"/>
      <c r="D337" s="222"/>
      <c r="E337" s="222"/>
      <c r="F337" s="222"/>
      <c r="G337" s="222"/>
      <c r="H337" s="222"/>
      <c r="I337" s="222"/>
      <c r="J337" s="222"/>
      <c r="K337" s="222"/>
      <c r="L337" s="222"/>
      <c r="M337" s="222"/>
      <c r="N337" s="222"/>
      <c r="O337" s="222"/>
      <c r="P337" s="222"/>
      <c r="Q337" s="222"/>
      <c r="R337" s="222"/>
      <c r="S337" s="222"/>
      <c r="T337" s="223"/>
      <c r="U337" s="230"/>
      <c r="V337" s="231"/>
      <c r="W337" s="231"/>
      <c r="X337" s="231"/>
      <c r="Y337" s="232"/>
      <c r="Z337" s="239"/>
      <c r="AA337" s="240"/>
      <c r="AB337" s="240"/>
      <c r="AC337" s="240"/>
      <c r="AD337" s="240"/>
      <c r="AE337" s="240"/>
      <c r="AF337" s="240"/>
      <c r="AG337" s="241"/>
    </row>
    <row r="338" spans="1:33" ht="15.75" customHeight="1" thickBot="1">
      <c r="A338" s="116"/>
      <c r="B338" s="224"/>
      <c r="C338" s="225"/>
      <c r="D338" s="225"/>
      <c r="E338" s="225"/>
      <c r="F338" s="225"/>
      <c r="G338" s="225"/>
      <c r="H338" s="225"/>
      <c r="I338" s="225"/>
      <c r="J338" s="225"/>
      <c r="K338" s="225"/>
      <c r="L338" s="225"/>
      <c r="M338" s="225"/>
      <c r="N338" s="225"/>
      <c r="O338" s="225"/>
      <c r="P338" s="225"/>
      <c r="Q338" s="225"/>
      <c r="R338" s="225"/>
      <c r="S338" s="225"/>
      <c r="T338" s="226"/>
      <c r="U338" s="233"/>
      <c r="V338" s="234"/>
      <c r="W338" s="234"/>
      <c r="X338" s="234"/>
      <c r="Y338" s="235"/>
      <c r="Z338" s="242"/>
      <c r="AA338" s="243"/>
      <c r="AB338" s="243"/>
      <c r="AC338" s="243"/>
      <c r="AD338" s="243"/>
      <c r="AE338" s="243"/>
      <c r="AF338" s="243"/>
      <c r="AG338" s="244"/>
    </row>
    <row r="339" spans="1:33" ht="15.75" customHeight="1">
      <c r="A339" s="116"/>
      <c r="B339" s="218" t="s">
        <v>222</v>
      </c>
      <c r="C339" s="219"/>
      <c r="D339" s="219"/>
      <c r="E339" s="219"/>
      <c r="F339" s="219"/>
      <c r="G339" s="219"/>
      <c r="H339" s="219"/>
      <c r="I339" s="219"/>
      <c r="J339" s="219"/>
      <c r="K339" s="219"/>
      <c r="L339" s="219"/>
      <c r="M339" s="219"/>
      <c r="N339" s="219"/>
      <c r="O339" s="219"/>
      <c r="P339" s="219"/>
      <c r="Q339" s="219"/>
      <c r="R339" s="219"/>
      <c r="S339" s="219"/>
      <c r="T339" s="220"/>
      <c r="U339" s="227">
        <f>S204</f>
        <v>0</v>
      </c>
      <c r="V339" s="228"/>
      <c r="W339" s="228"/>
      <c r="X339" s="228"/>
      <c r="Y339" s="229"/>
      <c r="Z339" s="236">
        <f>Y204</f>
        <v>0</v>
      </c>
      <c r="AA339" s="237"/>
      <c r="AB339" s="237"/>
      <c r="AC339" s="237"/>
      <c r="AD339" s="237"/>
      <c r="AE339" s="237"/>
      <c r="AF339" s="237"/>
      <c r="AG339" s="238"/>
    </row>
    <row r="340" spans="1:33" ht="15.75" customHeight="1">
      <c r="A340" s="116"/>
      <c r="B340" s="221"/>
      <c r="C340" s="222"/>
      <c r="D340" s="222"/>
      <c r="E340" s="222"/>
      <c r="F340" s="222"/>
      <c r="G340" s="222"/>
      <c r="H340" s="222"/>
      <c r="I340" s="222"/>
      <c r="J340" s="222"/>
      <c r="K340" s="222"/>
      <c r="L340" s="222"/>
      <c r="M340" s="222"/>
      <c r="N340" s="222"/>
      <c r="O340" s="222"/>
      <c r="P340" s="222"/>
      <c r="Q340" s="222"/>
      <c r="R340" s="222"/>
      <c r="S340" s="222"/>
      <c r="T340" s="223"/>
      <c r="U340" s="230"/>
      <c r="V340" s="231"/>
      <c r="W340" s="231"/>
      <c r="X340" s="231"/>
      <c r="Y340" s="232"/>
      <c r="Z340" s="239"/>
      <c r="AA340" s="240"/>
      <c r="AB340" s="240"/>
      <c r="AC340" s="240"/>
      <c r="AD340" s="240"/>
      <c r="AE340" s="240"/>
      <c r="AF340" s="240"/>
      <c r="AG340" s="241"/>
    </row>
    <row r="341" spans="1:33" ht="15.75" customHeight="1" thickBot="1">
      <c r="A341" s="116"/>
      <c r="B341" s="224"/>
      <c r="C341" s="225"/>
      <c r="D341" s="225"/>
      <c r="E341" s="225"/>
      <c r="F341" s="225"/>
      <c r="G341" s="225"/>
      <c r="H341" s="225"/>
      <c r="I341" s="225"/>
      <c r="J341" s="225"/>
      <c r="K341" s="225"/>
      <c r="L341" s="225"/>
      <c r="M341" s="225"/>
      <c r="N341" s="225"/>
      <c r="O341" s="225"/>
      <c r="P341" s="225"/>
      <c r="Q341" s="225"/>
      <c r="R341" s="225"/>
      <c r="S341" s="225"/>
      <c r="T341" s="226"/>
      <c r="U341" s="233"/>
      <c r="V341" s="234"/>
      <c r="W341" s="234"/>
      <c r="X341" s="234"/>
      <c r="Y341" s="235"/>
      <c r="Z341" s="242"/>
      <c r="AA341" s="243"/>
      <c r="AB341" s="243"/>
      <c r="AC341" s="243"/>
      <c r="AD341" s="243"/>
      <c r="AE341" s="243"/>
      <c r="AF341" s="243"/>
      <c r="AG341" s="244"/>
    </row>
    <row r="342" spans="1:33" ht="15.75" customHeight="1">
      <c r="A342" s="116"/>
      <c r="B342" s="218" t="s">
        <v>223</v>
      </c>
      <c r="C342" s="219"/>
      <c r="D342" s="219"/>
      <c r="E342" s="219"/>
      <c r="F342" s="219"/>
      <c r="G342" s="219"/>
      <c r="H342" s="219"/>
      <c r="I342" s="219"/>
      <c r="J342" s="219"/>
      <c r="K342" s="219"/>
      <c r="L342" s="219"/>
      <c r="M342" s="219"/>
      <c r="N342" s="219"/>
      <c r="O342" s="219"/>
      <c r="P342" s="219"/>
      <c r="Q342" s="219"/>
      <c r="R342" s="219"/>
      <c r="S342" s="219"/>
      <c r="T342" s="220"/>
      <c r="U342" s="227">
        <f>S240</f>
        <v>0</v>
      </c>
      <c r="V342" s="228"/>
      <c r="W342" s="228"/>
      <c r="X342" s="228"/>
      <c r="Y342" s="229"/>
      <c r="Z342" s="236">
        <f>Y240</f>
        <v>0</v>
      </c>
      <c r="AA342" s="237"/>
      <c r="AB342" s="237"/>
      <c r="AC342" s="237"/>
      <c r="AD342" s="237"/>
      <c r="AE342" s="237"/>
      <c r="AF342" s="237"/>
      <c r="AG342" s="238"/>
    </row>
    <row r="343" spans="1:33" ht="15.75" customHeight="1">
      <c r="A343" s="116"/>
      <c r="B343" s="221"/>
      <c r="C343" s="222"/>
      <c r="D343" s="222"/>
      <c r="E343" s="222"/>
      <c r="F343" s="222"/>
      <c r="G343" s="222"/>
      <c r="H343" s="222"/>
      <c r="I343" s="222"/>
      <c r="J343" s="222"/>
      <c r="K343" s="222"/>
      <c r="L343" s="222"/>
      <c r="M343" s="222"/>
      <c r="N343" s="222"/>
      <c r="O343" s="222"/>
      <c r="P343" s="222"/>
      <c r="Q343" s="222"/>
      <c r="R343" s="222"/>
      <c r="S343" s="222"/>
      <c r="T343" s="223"/>
      <c r="U343" s="230"/>
      <c r="V343" s="231"/>
      <c r="W343" s="231"/>
      <c r="X343" s="231"/>
      <c r="Y343" s="232"/>
      <c r="Z343" s="239"/>
      <c r="AA343" s="240"/>
      <c r="AB343" s="240"/>
      <c r="AC343" s="240"/>
      <c r="AD343" s="240"/>
      <c r="AE343" s="240"/>
      <c r="AF343" s="240"/>
      <c r="AG343" s="241"/>
    </row>
    <row r="344" spans="1:33" ht="15.75" customHeight="1" thickBot="1">
      <c r="A344" s="116"/>
      <c r="B344" s="224"/>
      <c r="C344" s="225"/>
      <c r="D344" s="225"/>
      <c r="E344" s="225"/>
      <c r="F344" s="225"/>
      <c r="G344" s="225"/>
      <c r="H344" s="225"/>
      <c r="I344" s="225"/>
      <c r="J344" s="225"/>
      <c r="K344" s="225"/>
      <c r="L344" s="225"/>
      <c r="M344" s="225"/>
      <c r="N344" s="225"/>
      <c r="O344" s="225"/>
      <c r="P344" s="225"/>
      <c r="Q344" s="225"/>
      <c r="R344" s="225"/>
      <c r="S344" s="225"/>
      <c r="T344" s="226"/>
      <c r="U344" s="233"/>
      <c r="V344" s="234"/>
      <c r="W344" s="234"/>
      <c r="X344" s="234"/>
      <c r="Y344" s="235"/>
      <c r="Z344" s="242"/>
      <c r="AA344" s="243"/>
      <c r="AB344" s="243"/>
      <c r="AC344" s="243"/>
      <c r="AD344" s="243"/>
      <c r="AE344" s="243"/>
      <c r="AF344" s="243"/>
      <c r="AG344" s="244"/>
    </row>
    <row r="345" spans="1:33" ht="15.75" customHeight="1">
      <c r="A345" s="116"/>
      <c r="B345" s="218" t="s">
        <v>224</v>
      </c>
      <c r="C345" s="245"/>
      <c r="D345" s="245"/>
      <c r="E345" s="245"/>
      <c r="F345" s="245"/>
      <c r="G345" s="245"/>
      <c r="H345" s="245"/>
      <c r="I345" s="245"/>
      <c r="J345" s="245"/>
      <c r="K345" s="245"/>
      <c r="L345" s="245"/>
      <c r="M345" s="245"/>
      <c r="N345" s="245"/>
      <c r="O345" s="245"/>
      <c r="P345" s="245"/>
      <c r="Q345" s="245"/>
      <c r="R345" s="245"/>
      <c r="S345" s="245"/>
      <c r="T345" s="246"/>
      <c r="U345" s="227">
        <f>S272</f>
        <v>0</v>
      </c>
      <c r="V345" s="228"/>
      <c r="W345" s="228"/>
      <c r="X345" s="228"/>
      <c r="Y345" s="229"/>
      <c r="Z345" s="236">
        <f>Y272</f>
        <v>0</v>
      </c>
      <c r="AA345" s="237"/>
      <c r="AB345" s="237"/>
      <c r="AC345" s="237"/>
      <c r="AD345" s="237"/>
      <c r="AE345" s="237"/>
      <c r="AF345" s="237"/>
      <c r="AG345" s="238"/>
    </row>
    <row r="346" spans="1:33" ht="15.75" customHeight="1">
      <c r="A346" s="116"/>
      <c r="B346" s="221"/>
      <c r="C346" s="247"/>
      <c r="D346" s="247"/>
      <c r="E346" s="247"/>
      <c r="F346" s="247"/>
      <c r="G346" s="247"/>
      <c r="H346" s="247"/>
      <c r="I346" s="247"/>
      <c r="J346" s="247"/>
      <c r="K346" s="247"/>
      <c r="L346" s="247"/>
      <c r="M346" s="247"/>
      <c r="N346" s="247"/>
      <c r="O346" s="247"/>
      <c r="P346" s="247"/>
      <c r="Q346" s="247"/>
      <c r="R346" s="247"/>
      <c r="S346" s="247"/>
      <c r="T346" s="248"/>
      <c r="U346" s="230"/>
      <c r="V346" s="231"/>
      <c r="W346" s="231"/>
      <c r="X346" s="231"/>
      <c r="Y346" s="232"/>
      <c r="Z346" s="239"/>
      <c r="AA346" s="240"/>
      <c r="AB346" s="240"/>
      <c r="AC346" s="240"/>
      <c r="AD346" s="240"/>
      <c r="AE346" s="240"/>
      <c r="AF346" s="240"/>
      <c r="AG346" s="241"/>
    </row>
    <row r="347" spans="1:33" ht="15.75" customHeight="1" thickBot="1">
      <c r="A347" s="116"/>
      <c r="B347" s="249"/>
      <c r="C347" s="250"/>
      <c r="D347" s="250"/>
      <c r="E347" s="250"/>
      <c r="F347" s="250"/>
      <c r="G347" s="250"/>
      <c r="H347" s="250"/>
      <c r="I347" s="250"/>
      <c r="J347" s="250"/>
      <c r="K347" s="250"/>
      <c r="L347" s="250"/>
      <c r="M347" s="250"/>
      <c r="N347" s="250"/>
      <c r="O347" s="250"/>
      <c r="P347" s="250"/>
      <c r="Q347" s="250"/>
      <c r="R347" s="250"/>
      <c r="S347" s="250"/>
      <c r="T347" s="251"/>
      <c r="U347" s="233"/>
      <c r="V347" s="234"/>
      <c r="W347" s="234"/>
      <c r="X347" s="234"/>
      <c r="Y347" s="235"/>
      <c r="Z347" s="242"/>
      <c r="AA347" s="243"/>
      <c r="AB347" s="243"/>
      <c r="AC347" s="243"/>
      <c r="AD347" s="243"/>
      <c r="AE347" s="243"/>
      <c r="AF347" s="243"/>
      <c r="AG347" s="244"/>
    </row>
    <row r="348" spans="1:33" ht="15.75" customHeight="1">
      <c r="A348" s="116"/>
      <c r="B348" s="218" t="s">
        <v>225</v>
      </c>
      <c r="C348" s="245"/>
      <c r="D348" s="245"/>
      <c r="E348" s="245"/>
      <c r="F348" s="245"/>
      <c r="G348" s="245"/>
      <c r="H348" s="245"/>
      <c r="I348" s="245"/>
      <c r="J348" s="245"/>
      <c r="K348" s="245"/>
      <c r="L348" s="245"/>
      <c r="M348" s="245"/>
      <c r="N348" s="245"/>
      <c r="O348" s="245"/>
      <c r="P348" s="245"/>
      <c r="Q348" s="245"/>
      <c r="R348" s="245"/>
      <c r="S348" s="245"/>
      <c r="T348" s="246"/>
      <c r="U348" s="227">
        <f>S316</f>
        <v>0</v>
      </c>
      <c r="V348" s="228"/>
      <c r="W348" s="228"/>
      <c r="X348" s="228"/>
      <c r="Y348" s="229"/>
      <c r="Z348" s="236">
        <f>Y316</f>
        <v>0</v>
      </c>
      <c r="AA348" s="237"/>
      <c r="AB348" s="237"/>
      <c r="AC348" s="237"/>
      <c r="AD348" s="237"/>
      <c r="AE348" s="237"/>
      <c r="AF348" s="237"/>
      <c r="AG348" s="238"/>
    </row>
    <row r="349" spans="1:33" ht="15.75" customHeight="1">
      <c r="A349" s="116"/>
      <c r="B349" s="221"/>
      <c r="C349" s="247"/>
      <c r="D349" s="247"/>
      <c r="E349" s="247"/>
      <c r="F349" s="247"/>
      <c r="G349" s="247"/>
      <c r="H349" s="247"/>
      <c r="I349" s="247"/>
      <c r="J349" s="247"/>
      <c r="K349" s="247"/>
      <c r="L349" s="247"/>
      <c r="M349" s="247"/>
      <c r="N349" s="247"/>
      <c r="O349" s="247"/>
      <c r="P349" s="247"/>
      <c r="Q349" s="247"/>
      <c r="R349" s="247"/>
      <c r="S349" s="247"/>
      <c r="T349" s="248"/>
      <c r="U349" s="230"/>
      <c r="V349" s="231"/>
      <c r="W349" s="231"/>
      <c r="X349" s="231"/>
      <c r="Y349" s="232"/>
      <c r="Z349" s="239"/>
      <c r="AA349" s="240"/>
      <c r="AB349" s="240"/>
      <c r="AC349" s="240"/>
      <c r="AD349" s="240"/>
      <c r="AE349" s="240"/>
      <c r="AF349" s="240"/>
      <c r="AG349" s="241"/>
    </row>
    <row r="350" spans="1:33" ht="15.75" customHeight="1" thickBot="1">
      <c r="A350" s="116"/>
      <c r="B350" s="249"/>
      <c r="C350" s="250"/>
      <c r="D350" s="250"/>
      <c r="E350" s="250"/>
      <c r="F350" s="250"/>
      <c r="G350" s="250"/>
      <c r="H350" s="250"/>
      <c r="I350" s="250"/>
      <c r="J350" s="250"/>
      <c r="K350" s="250"/>
      <c r="L350" s="250"/>
      <c r="M350" s="250"/>
      <c r="N350" s="250"/>
      <c r="O350" s="250"/>
      <c r="P350" s="250"/>
      <c r="Q350" s="250"/>
      <c r="R350" s="250"/>
      <c r="S350" s="250"/>
      <c r="T350" s="251"/>
      <c r="U350" s="233"/>
      <c r="V350" s="234"/>
      <c r="W350" s="234"/>
      <c r="X350" s="234"/>
      <c r="Y350" s="235"/>
      <c r="Z350" s="242"/>
      <c r="AA350" s="243"/>
      <c r="AB350" s="243"/>
      <c r="AC350" s="243"/>
      <c r="AD350" s="243"/>
      <c r="AE350" s="243"/>
      <c r="AF350" s="243"/>
      <c r="AG350" s="244"/>
    </row>
    <row r="351" spans="1:33" ht="15.75" customHeight="1">
      <c r="A351" s="116"/>
      <c r="B351" s="268" t="s">
        <v>162</v>
      </c>
      <c r="C351" s="269"/>
      <c r="D351" s="269"/>
      <c r="E351" s="269"/>
      <c r="F351" s="269"/>
      <c r="G351" s="269"/>
      <c r="H351" s="269"/>
      <c r="I351" s="269"/>
      <c r="J351" s="269"/>
      <c r="K351" s="269"/>
      <c r="L351" s="269"/>
      <c r="M351" s="269"/>
      <c r="N351" s="269"/>
      <c r="O351" s="269"/>
      <c r="P351" s="269"/>
      <c r="Q351" s="269"/>
      <c r="R351" s="269"/>
      <c r="S351" s="269"/>
      <c r="T351" s="270"/>
      <c r="U351" s="268">
        <f>SUM(U333:Y347)</f>
        <v>0</v>
      </c>
      <c r="V351" s="269"/>
      <c r="W351" s="269"/>
      <c r="X351" s="269"/>
      <c r="Y351" s="270"/>
      <c r="Z351" s="274">
        <f>SUM(Z333:AG350)</f>
        <v>0</v>
      </c>
      <c r="AA351" s="275"/>
      <c r="AB351" s="275"/>
      <c r="AC351" s="275"/>
      <c r="AD351" s="275"/>
      <c r="AE351" s="275"/>
      <c r="AF351" s="275"/>
      <c r="AG351" s="276"/>
    </row>
    <row r="352" spans="1:33" ht="15.75" customHeight="1" thickBot="1">
      <c r="A352" s="116"/>
      <c r="B352" s="271"/>
      <c r="C352" s="272"/>
      <c r="D352" s="272"/>
      <c r="E352" s="272"/>
      <c r="F352" s="272"/>
      <c r="G352" s="272"/>
      <c r="H352" s="272"/>
      <c r="I352" s="272"/>
      <c r="J352" s="272"/>
      <c r="K352" s="272"/>
      <c r="L352" s="272"/>
      <c r="M352" s="272"/>
      <c r="N352" s="272"/>
      <c r="O352" s="272"/>
      <c r="P352" s="272"/>
      <c r="Q352" s="272"/>
      <c r="R352" s="272"/>
      <c r="S352" s="272"/>
      <c r="T352" s="273"/>
      <c r="U352" s="271"/>
      <c r="V352" s="272"/>
      <c r="W352" s="272"/>
      <c r="X352" s="272"/>
      <c r="Y352" s="273"/>
      <c r="Z352" s="277"/>
      <c r="AA352" s="278"/>
      <c r="AB352" s="278"/>
      <c r="AC352" s="278"/>
      <c r="AD352" s="278"/>
      <c r="AE352" s="278"/>
      <c r="AF352" s="278"/>
      <c r="AG352" s="279"/>
    </row>
    <row r="353" spans="1:33" ht="15.75" customHeight="1" thickBot="1">
      <c r="A353" s="116"/>
      <c r="B353" s="105"/>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7"/>
    </row>
    <row r="354" spans="1:33" ht="15.75" customHeight="1">
      <c r="A354" s="116"/>
      <c r="B354" s="252" t="s">
        <v>163</v>
      </c>
      <c r="C354" s="253"/>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c r="AA354" s="253"/>
      <c r="AB354" s="253"/>
      <c r="AC354" s="253"/>
      <c r="AD354" s="253"/>
      <c r="AE354" s="253"/>
      <c r="AF354" s="253"/>
      <c r="AG354" s="254"/>
    </row>
    <row r="355" spans="1:33" ht="15.75" customHeight="1" thickBot="1">
      <c r="A355" s="116"/>
      <c r="B355" s="255" t="s">
        <v>164</v>
      </c>
      <c r="C355" s="256"/>
      <c r="D355" s="256"/>
      <c r="E355" s="256"/>
      <c r="F355" s="256"/>
      <c r="G355" s="256"/>
      <c r="H355" s="256"/>
      <c r="I355" s="256"/>
      <c r="J355" s="256"/>
      <c r="K355" s="256"/>
      <c r="L355" s="256"/>
      <c r="M355" s="256"/>
      <c r="N355" s="256"/>
      <c r="O355" s="256"/>
      <c r="P355" s="256"/>
      <c r="Q355" s="256"/>
      <c r="R355" s="256"/>
      <c r="S355" s="256"/>
      <c r="T355" s="256"/>
      <c r="U355" s="256"/>
      <c r="V355" s="256"/>
      <c r="W355" s="256"/>
      <c r="X355" s="256"/>
      <c r="Y355" s="256"/>
      <c r="Z355" s="256"/>
      <c r="AA355" s="256"/>
      <c r="AB355" s="256"/>
      <c r="AC355" s="256"/>
      <c r="AD355" s="256"/>
      <c r="AE355" s="256"/>
      <c r="AF355" s="256"/>
      <c r="AG355" s="257"/>
    </row>
    <row r="356" spans="1:33" ht="15.75" customHeight="1">
      <c r="A356" s="116"/>
      <c r="B356" s="258"/>
      <c r="C356" s="259"/>
      <c r="D356" s="259"/>
      <c r="E356" s="259"/>
      <c r="F356" s="259"/>
      <c r="G356" s="259"/>
      <c r="H356" s="259"/>
      <c r="I356" s="259"/>
      <c r="J356" s="259"/>
      <c r="K356" s="259"/>
      <c r="L356" s="259"/>
      <c r="M356" s="259"/>
      <c r="N356" s="259"/>
      <c r="O356" s="259"/>
      <c r="P356" s="259"/>
      <c r="Q356" s="259"/>
      <c r="R356" s="259"/>
      <c r="S356" s="259"/>
      <c r="T356" s="259"/>
      <c r="U356" s="259"/>
      <c r="V356" s="259"/>
      <c r="W356" s="191" t="s">
        <v>165</v>
      </c>
      <c r="X356" s="191"/>
      <c r="Y356" s="191"/>
      <c r="Z356" s="192"/>
      <c r="AA356" s="192"/>
      <c r="AB356" s="192"/>
      <c r="AC356" s="192"/>
      <c r="AD356" s="192"/>
      <c r="AE356" s="192"/>
      <c r="AF356" s="192"/>
      <c r="AG356" s="135"/>
    </row>
    <row r="357" spans="1:33" ht="15.75" customHeight="1">
      <c r="A357" s="116"/>
      <c r="B357" s="260"/>
      <c r="C357" s="261"/>
      <c r="D357" s="261"/>
      <c r="E357" s="261"/>
      <c r="F357" s="261"/>
      <c r="G357" s="261"/>
      <c r="H357" s="261"/>
      <c r="I357" s="261"/>
      <c r="J357" s="261"/>
      <c r="K357" s="261"/>
      <c r="L357" s="261"/>
      <c r="M357" s="261"/>
      <c r="N357" s="261"/>
      <c r="O357" s="261"/>
      <c r="P357" s="261"/>
      <c r="Q357" s="261"/>
      <c r="R357" s="261"/>
      <c r="S357" s="261"/>
      <c r="T357" s="261"/>
      <c r="U357" s="261"/>
      <c r="V357" s="261"/>
      <c r="W357" s="191"/>
      <c r="X357" s="191"/>
      <c r="Y357" s="191"/>
      <c r="Z357" s="193"/>
      <c r="AA357" s="193"/>
      <c r="AB357" s="193"/>
      <c r="AC357" s="193"/>
      <c r="AD357" s="193"/>
      <c r="AE357" s="193"/>
      <c r="AF357" s="193"/>
      <c r="AG357" s="135"/>
    </row>
    <row r="358" spans="1:33" ht="15.75" customHeight="1">
      <c r="A358" s="116"/>
      <c r="B358" s="194" t="s">
        <v>128</v>
      </c>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c r="Z358" s="195"/>
      <c r="AA358" s="195"/>
      <c r="AB358" s="195"/>
      <c r="AC358" s="195"/>
      <c r="AD358" s="195"/>
      <c r="AE358" s="195"/>
      <c r="AF358" s="195"/>
      <c r="AG358" s="196"/>
    </row>
    <row r="359" spans="1:33" ht="15.75" customHeight="1" thickBot="1">
      <c r="A359" s="116"/>
      <c r="B359" s="197"/>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9"/>
    </row>
    <row r="360" spans="1:33" ht="15.75" customHeight="1">
      <c r="A360" s="116"/>
      <c r="B360" s="203"/>
      <c r="C360" s="204"/>
      <c r="D360" s="204"/>
      <c r="E360" s="204"/>
      <c r="F360" s="204"/>
      <c r="G360" s="204"/>
      <c r="H360" s="204"/>
      <c r="I360" s="204"/>
      <c r="J360" s="204"/>
      <c r="K360" s="204"/>
      <c r="L360" s="205"/>
      <c r="M360" s="203"/>
      <c r="N360" s="204"/>
      <c r="O360" s="204"/>
      <c r="P360" s="204"/>
      <c r="Q360" s="204"/>
      <c r="R360" s="205"/>
      <c r="S360" s="203"/>
      <c r="T360" s="204"/>
      <c r="U360" s="204"/>
      <c r="V360" s="204"/>
      <c r="W360" s="204"/>
      <c r="X360" s="204"/>
      <c r="Y360" s="204"/>
      <c r="Z360" s="204"/>
      <c r="AA360" s="205"/>
      <c r="AB360" s="203"/>
      <c r="AC360" s="204"/>
      <c r="AD360" s="204"/>
      <c r="AE360" s="204"/>
      <c r="AF360" s="204"/>
      <c r="AG360" s="205"/>
    </row>
    <row r="361" spans="1:33" ht="15.75" customHeight="1" thickBot="1">
      <c r="A361" s="116"/>
      <c r="B361" s="206"/>
      <c r="C361" s="207"/>
      <c r="D361" s="207"/>
      <c r="E361" s="207"/>
      <c r="F361" s="207"/>
      <c r="G361" s="207"/>
      <c r="H361" s="207"/>
      <c r="I361" s="207"/>
      <c r="J361" s="207"/>
      <c r="K361" s="207"/>
      <c r="L361" s="208"/>
      <c r="M361" s="206"/>
      <c r="N361" s="207"/>
      <c r="O361" s="207"/>
      <c r="P361" s="207"/>
      <c r="Q361" s="207"/>
      <c r="R361" s="208"/>
      <c r="S361" s="206"/>
      <c r="T361" s="207"/>
      <c r="U361" s="207"/>
      <c r="V361" s="207"/>
      <c r="W361" s="207"/>
      <c r="X361" s="207"/>
      <c r="Y361" s="207"/>
      <c r="Z361" s="207"/>
      <c r="AA361" s="208"/>
      <c r="AB361" s="206"/>
      <c r="AC361" s="207"/>
      <c r="AD361" s="207"/>
      <c r="AE361" s="207"/>
      <c r="AF361" s="207"/>
      <c r="AG361" s="208"/>
    </row>
    <row r="362" spans="1:33" ht="15.75" customHeight="1" thickBot="1">
      <c r="A362" s="116"/>
      <c r="B362" s="188" t="s">
        <v>129</v>
      </c>
      <c r="C362" s="189"/>
      <c r="D362" s="189"/>
      <c r="E362" s="189"/>
      <c r="F362" s="189"/>
      <c r="G362" s="189"/>
      <c r="H362" s="189"/>
      <c r="I362" s="189"/>
      <c r="J362" s="189"/>
      <c r="K362" s="189"/>
      <c r="L362" s="190"/>
      <c r="M362" s="188" t="s">
        <v>130</v>
      </c>
      <c r="N362" s="189"/>
      <c r="O362" s="189"/>
      <c r="P362" s="189"/>
      <c r="Q362" s="189"/>
      <c r="R362" s="190"/>
      <c r="S362" s="188" t="s">
        <v>131</v>
      </c>
      <c r="T362" s="189"/>
      <c r="U362" s="189"/>
      <c r="V362" s="189"/>
      <c r="W362" s="189"/>
      <c r="X362" s="189"/>
      <c r="Y362" s="189"/>
      <c r="Z362" s="189"/>
      <c r="AA362" s="190"/>
      <c r="AB362" s="188" t="s">
        <v>132</v>
      </c>
      <c r="AC362" s="189"/>
      <c r="AD362" s="189"/>
      <c r="AE362" s="189"/>
      <c r="AF362" s="189"/>
      <c r="AG362" s="190"/>
    </row>
    <row r="363" spans="1:33" ht="15.75" customHeight="1" thickBot="1">
      <c r="A363" s="116"/>
      <c r="B363" s="200"/>
      <c r="C363" s="201"/>
      <c r="D363" s="201"/>
      <c r="E363" s="201"/>
      <c r="F363" s="201"/>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1"/>
      <c r="AG363" s="202"/>
    </row>
    <row r="364" spans="1:33" ht="15.75" customHeight="1" thickBot="1">
      <c r="A364" s="116"/>
      <c r="B364" s="511" t="s">
        <v>229</v>
      </c>
      <c r="C364" s="512"/>
      <c r="D364" s="512"/>
      <c r="E364" s="512"/>
      <c r="F364" s="512"/>
      <c r="G364" s="512"/>
      <c r="H364" s="512"/>
      <c r="I364" s="512"/>
      <c r="J364" s="512"/>
      <c r="K364" s="512"/>
      <c r="L364" s="512"/>
      <c r="M364" s="512"/>
      <c r="N364" s="512"/>
      <c r="O364" s="512"/>
      <c r="P364" s="512"/>
      <c r="Q364" s="512"/>
      <c r="R364" s="512"/>
      <c r="S364" s="512"/>
      <c r="T364" s="512"/>
      <c r="U364" s="512"/>
      <c r="V364" s="512"/>
      <c r="W364" s="512"/>
      <c r="X364" s="512"/>
      <c r="Y364" s="512"/>
      <c r="Z364" s="512"/>
      <c r="AA364" s="512"/>
      <c r="AB364" s="512"/>
      <c r="AC364" s="512"/>
      <c r="AD364" s="512"/>
      <c r="AE364" s="512"/>
      <c r="AF364" s="512"/>
      <c r="AG364" s="513"/>
    </row>
    <row r="365" spans="1:33" ht="15.75" customHeight="1" thickBot="1">
      <c r="A365" s="116"/>
      <c r="B365" s="514" t="s">
        <v>230</v>
      </c>
      <c r="C365" s="515"/>
      <c r="D365" s="515"/>
      <c r="E365" s="515"/>
      <c r="F365" s="515"/>
      <c r="G365" s="515"/>
      <c r="H365" s="515"/>
      <c r="I365" s="515"/>
      <c r="J365" s="515"/>
      <c r="K365" s="515"/>
      <c r="L365" s="515"/>
      <c r="M365" s="515"/>
      <c r="N365" s="515"/>
      <c r="O365" s="515"/>
      <c r="P365" s="515"/>
      <c r="Q365" s="515"/>
      <c r="R365" s="515"/>
      <c r="S365" s="515"/>
      <c r="T365" s="515"/>
      <c r="U365" s="515"/>
      <c r="V365" s="515"/>
      <c r="W365" s="515"/>
      <c r="X365" s="515"/>
      <c r="Y365" s="515"/>
      <c r="Z365" s="515"/>
      <c r="AA365" s="515"/>
      <c r="AB365" s="515"/>
      <c r="AC365" s="515"/>
      <c r="AD365" s="515"/>
      <c r="AE365" s="515"/>
      <c r="AF365" s="515"/>
      <c r="AG365" s="516"/>
    </row>
    <row r="366" spans="2:33" ht="15" customHeight="1">
      <c r="B366" s="209" t="s">
        <v>231</v>
      </c>
      <c r="C366" s="210"/>
      <c r="D366" s="210"/>
      <c r="E366" s="210"/>
      <c r="F366" s="210"/>
      <c r="G366" s="210"/>
      <c r="H366" s="210"/>
      <c r="I366" s="210"/>
      <c r="J366" s="210"/>
      <c r="K366" s="210"/>
      <c r="L366" s="210"/>
      <c r="M366" s="210"/>
      <c r="N366" s="210"/>
      <c r="O366" s="210"/>
      <c r="P366" s="210"/>
      <c r="Q366" s="210"/>
      <c r="R366" s="210"/>
      <c r="S366" s="210"/>
      <c r="T366" s="210"/>
      <c r="U366" s="210"/>
      <c r="V366" s="210"/>
      <c r="W366" s="210"/>
      <c r="X366" s="210"/>
      <c r="Y366" s="210"/>
      <c r="Z366" s="210"/>
      <c r="AA366" s="210"/>
      <c r="AB366" s="210"/>
      <c r="AC366" s="210"/>
      <c r="AD366" s="210"/>
      <c r="AE366" s="210"/>
      <c r="AF366" s="210"/>
      <c r="AG366" s="211"/>
    </row>
    <row r="367" spans="2:33" ht="15" customHeight="1">
      <c r="B367" s="212"/>
      <c r="C367" s="213"/>
      <c r="D367" s="213"/>
      <c r="E367" s="213"/>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4"/>
    </row>
    <row r="368" spans="2:33" ht="15.75">
      <c r="B368" s="212"/>
      <c r="C368" s="213"/>
      <c r="D368" s="213"/>
      <c r="E368" s="213"/>
      <c r="F368" s="213"/>
      <c r="G368" s="213"/>
      <c r="H368" s="213"/>
      <c r="I368" s="213"/>
      <c r="J368" s="213"/>
      <c r="K368" s="213"/>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4"/>
    </row>
    <row r="369" spans="2:33" ht="15.75">
      <c r="B369" s="212"/>
      <c r="C369" s="213"/>
      <c r="D369" s="213"/>
      <c r="E369" s="213"/>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4"/>
    </row>
    <row r="370" spans="2:33" ht="15.75">
      <c r="B370" s="212"/>
      <c r="C370" s="213"/>
      <c r="D370" s="213"/>
      <c r="E370" s="213"/>
      <c r="F370" s="213"/>
      <c r="G370" s="213"/>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4"/>
    </row>
    <row r="371" spans="2:33" ht="15.75">
      <c r="B371" s="212"/>
      <c r="C371" s="213"/>
      <c r="D371" s="213"/>
      <c r="E371" s="213"/>
      <c r="F371" s="213"/>
      <c r="G371" s="213"/>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4"/>
    </row>
    <row r="372" spans="2:33" ht="15.75">
      <c r="B372" s="212"/>
      <c r="C372" s="213"/>
      <c r="D372" s="213"/>
      <c r="E372" s="213"/>
      <c r="F372" s="213"/>
      <c r="G372" s="213"/>
      <c r="H372" s="213"/>
      <c r="I372" s="213"/>
      <c r="J372" s="213"/>
      <c r="K372" s="213"/>
      <c r="L372" s="213"/>
      <c r="M372" s="213"/>
      <c r="N372" s="213"/>
      <c r="O372" s="213"/>
      <c r="P372" s="213"/>
      <c r="Q372" s="213"/>
      <c r="R372" s="213"/>
      <c r="S372" s="213"/>
      <c r="T372" s="213"/>
      <c r="U372" s="213"/>
      <c r="V372" s="213"/>
      <c r="W372" s="213"/>
      <c r="X372" s="213"/>
      <c r="Y372" s="213"/>
      <c r="Z372" s="213"/>
      <c r="AA372" s="213"/>
      <c r="AB372" s="213"/>
      <c r="AC372" s="213"/>
      <c r="AD372" s="213"/>
      <c r="AE372" s="213"/>
      <c r="AF372" s="213"/>
      <c r="AG372" s="214"/>
    </row>
    <row r="373" spans="2:33" ht="15.75">
      <c r="B373" s="212"/>
      <c r="C373" s="213"/>
      <c r="D373" s="213"/>
      <c r="E373" s="213"/>
      <c r="F373" s="213"/>
      <c r="G373" s="213"/>
      <c r="H373" s="213"/>
      <c r="I373" s="213"/>
      <c r="J373" s="213"/>
      <c r="K373" s="213"/>
      <c r="L373" s="213"/>
      <c r="M373" s="213"/>
      <c r="N373" s="213"/>
      <c r="O373" s="213"/>
      <c r="P373" s="213"/>
      <c r="Q373" s="213"/>
      <c r="R373" s="213"/>
      <c r="S373" s="213"/>
      <c r="T373" s="213"/>
      <c r="U373" s="213"/>
      <c r="V373" s="213"/>
      <c r="W373" s="213"/>
      <c r="X373" s="213"/>
      <c r="Y373" s="213"/>
      <c r="Z373" s="213"/>
      <c r="AA373" s="213"/>
      <c r="AB373" s="213"/>
      <c r="AC373" s="213"/>
      <c r="AD373" s="213"/>
      <c r="AE373" s="213"/>
      <c r="AF373" s="213"/>
      <c r="AG373" s="214"/>
    </row>
    <row r="374" spans="2:33" ht="15.75">
      <c r="B374" s="212"/>
      <c r="C374" s="213"/>
      <c r="D374" s="213"/>
      <c r="E374" s="213"/>
      <c r="F374" s="213"/>
      <c r="G374" s="213"/>
      <c r="H374" s="213"/>
      <c r="I374" s="213"/>
      <c r="J374" s="213"/>
      <c r="K374" s="213"/>
      <c r="L374" s="213"/>
      <c r="M374" s="213"/>
      <c r="N374" s="213"/>
      <c r="O374" s="213"/>
      <c r="P374" s="213"/>
      <c r="Q374" s="213"/>
      <c r="R374" s="213"/>
      <c r="S374" s="213"/>
      <c r="T374" s="213"/>
      <c r="U374" s="213"/>
      <c r="V374" s="213"/>
      <c r="W374" s="213"/>
      <c r="X374" s="213"/>
      <c r="Y374" s="213"/>
      <c r="Z374" s="213"/>
      <c r="AA374" s="213"/>
      <c r="AB374" s="213"/>
      <c r="AC374" s="213"/>
      <c r="AD374" s="213"/>
      <c r="AE374" s="213"/>
      <c r="AF374" s="213"/>
      <c r="AG374" s="214"/>
    </row>
    <row r="375" spans="2:33" ht="15.75">
      <c r="B375" s="212"/>
      <c r="C375" s="213"/>
      <c r="D375" s="213"/>
      <c r="E375" s="213"/>
      <c r="F375" s="213"/>
      <c r="G375" s="213"/>
      <c r="H375" s="213"/>
      <c r="I375" s="213"/>
      <c r="J375" s="213"/>
      <c r="K375" s="213"/>
      <c r="L375" s="213"/>
      <c r="M375" s="213"/>
      <c r="N375" s="213"/>
      <c r="O375" s="213"/>
      <c r="P375" s="213"/>
      <c r="Q375" s="213"/>
      <c r="R375" s="213"/>
      <c r="S375" s="213"/>
      <c r="T375" s="213"/>
      <c r="U375" s="213"/>
      <c r="V375" s="213"/>
      <c r="W375" s="213"/>
      <c r="X375" s="213"/>
      <c r="Y375" s="213"/>
      <c r="Z375" s="213"/>
      <c r="AA375" s="213"/>
      <c r="AB375" s="213"/>
      <c r="AC375" s="213"/>
      <c r="AD375" s="213"/>
      <c r="AE375" s="213"/>
      <c r="AF375" s="213"/>
      <c r="AG375" s="214"/>
    </row>
    <row r="376" spans="2:33" ht="15.75">
      <c r="B376" s="212"/>
      <c r="C376" s="213"/>
      <c r="D376" s="213"/>
      <c r="E376" s="213"/>
      <c r="F376" s="213"/>
      <c r="G376" s="213"/>
      <c r="H376" s="213"/>
      <c r="I376" s="213"/>
      <c r="J376" s="213"/>
      <c r="K376" s="213"/>
      <c r="L376" s="213"/>
      <c r="M376" s="213"/>
      <c r="N376" s="213"/>
      <c r="O376" s="213"/>
      <c r="P376" s="213"/>
      <c r="Q376" s="213"/>
      <c r="R376" s="213"/>
      <c r="S376" s="213"/>
      <c r="T376" s="213"/>
      <c r="U376" s="213"/>
      <c r="V376" s="213"/>
      <c r="W376" s="213"/>
      <c r="X376" s="213"/>
      <c r="Y376" s="213"/>
      <c r="Z376" s="213"/>
      <c r="AA376" s="213"/>
      <c r="AB376" s="213"/>
      <c r="AC376" s="213"/>
      <c r="AD376" s="213"/>
      <c r="AE376" s="213"/>
      <c r="AF376" s="213"/>
      <c r="AG376" s="214"/>
    </row>
    <row r="377" spans="2:33" ht="15.75">
      <c r="B377" s="212"/>
      <c r="C377" s="213"/>
      <c r="D377" s="213"/>
      <c r="E377" s="213"/>
      <c r="F377" s="213"/>
      <c r="G377" s="213"/>
      <c r="H377" s="213"/>
      <c r="I377" s="213"/>
      <c r="J377" s="213"/>
      <c r="K377" s="213"/>
      <c r="L377" s="213"/>
      <c r="M377" s="213"/>
      <c r="N377" s="213"/>
      <c r="O377" s="213"/>
      <c r="P377" s="213"/>
      <c r="Q377" s="213"/>
      <c r="R377" s="213"/>
      <c r="S377" s="213"/>
      <c r="T377" s="213"/>
      <c r="U377" s="213"/>
      <c r="V377" s="213"/>
      <c r="W377" s="213"/>
      <c r="X377" s="213"/>
      <c r="Y377" s="213"/>
      <c r="Z377" s="213"/>
      <c r="AA377" s="213"/>
      <c r="AB377" s="213"/>
      <c r="AC377" s="213"/>
      <c r="AD377" s="213"/>
      <c r="AE377" s="213"/>
      <c r="AF377" s="213"/>
      <c r="AG377" s="214"/>
    </row>
    <row r="378" spans="2:33" ht="15.75">
      <c r="B378" s="212"/>
      <c r="C378" s="213"/>
      <c r="D378" s="213"/>
      <c r="E378" s="213"/>
      <c r="F378" s="213"/>
      <c r="G378" s="213"/>
      <c r="H378" s="213"/>
      <c r="I378" s="213"/>
      <c r="J378" s="213"/>
      <c r="K378" s="213"/>
      <c r="L378" s="213"/>
      <c r="M378" s="213"/>
      <c r="N378" s="213"/>
      <c r="O378" s="213"/>
      <c r="P378" s="213"/>
      <c r="Q378" s="213"/>
      <c r="R378" s="213"/>
      <c r="S378" s="213"/>
      <c r="T378" s="213"/>
      <c r="U378" s="213"/>
      <c r="V378" s="213"/>
      <c r="W378" s="213"/>
      <c r="X378" s="213"/>
      <c r="Y378" s="213"/>
      <c r="Z378" s="213"/>
      <c r="AA378" s="213"/>
      <c r="AB378" s="213"/>
      <c r="AC378" s="213"/>
      <c r="AD378" s="213"/>
      <c r="AE378" s="213"/>
      <c r="AF378" s="213"/>
      <c r="AG378" s="214"/>
    </row>
    <row r="379" spans="2:33" ht="15.75">
      <c r="B379" s="212"/>
      <c r="C379" s="213"/>
      <c r="D379" s="213"/>
      <c r="E379" s="213"/>
      <c r="F379" s="213"/>
      <c r="G379" s="213"/>
      <c r="H379" s="213"/>
      <c r="I379" s="213"/>
      <c r="J379" s="213"/>
      <c r="K379" s="213"/>
      <c r="L379" s="213"/>
      <c r="M379" s="213"/>
      <c r="N379" s="213"/>
      <c r="O379" s="213"/>
      <c r="P379" s="213"/>
      <c r="Q379" s="213"/>
      <c r="R379" s="213"/>
      <c r="S379" s="213"/>
      <c r="T379" s="213"/>
      <c r="U379" s="213"/>
      <c r="V379" s="213"/>
      <c r="W379" s="213"/>
      <c r="X379" s="213"/>
      <c r="Y379" s="213"/>
      <c r="Z379" s="213"/>
      <c r="AA379" s="213"/>
      <c r="AB379" s="213"/>
      <c r="AC379" s="213"/>
      <c r="AD379" s="213"/>
      <c r="AE379" s="213"/>
      <c r="AF379" s="213"/>
      <c r="AG379" s="214"/>
    </row>
    <row r="380" spans="2:33" ht="15.75">
      <c r="B380" s="212"/>
      <c r="C380" s="213"/>
      <c r="D380" s="213"/>
      <c r="E380" s="213"/>
      <c r="F380" s="213"/>
      <c r="G380" s="213"/>
      <c r="H380" s="213"/>
      <c r="I380" s="213"/>
      <c r="J380" s="213"/>
      <c r="K380" s="213"/>
      <c r="L380" s="213"/>
      <c r="M380" s="213"/>
      <c r="N380" s="213"/>
      <c r="O380" s="213"/>
      <c r="P380" s="213"/>
      <c r="Q380" s="213"/>
      <c r="R380" s="213"/>
      <c r="S380" s="213"/>
      <c r="T380" s="213"/>
      <c r="U380" s="213"/>
      <c r="V380" s="213"/>
      <c r="W380" s="213"/>
      <c r="X380" s="213"/>
      <c r="Y380" s="213"/>
      <c r="Z380" s="213"/>
      <c r="AA380" s="213"/>
      <c r="AB380" s="213"/>
      <c r="AC380" s="213"/>
      <c r="AD380" s="213"/>
      <c r="AE380" s="213"/>
      <c r="AF380" s="213"/>
      <c r="AG380" s="214"/>
    </row>
    <row r="381" spans="2:33" ht="15.75">
      <c r="B381" s="212"/>
      <c r="C381" s="213"/>
      <c r="D381" s="213"/>
      <c r="E381" s="213"/>
      <c r="F381" s="213"/>
      <c r="G381" s="213"/>
      <c r="H381" s="213"/>
      <c r="I381" s="213"/>
      <c r="J381" s="213"/>
      <c r="K381" s="213"/>
      <c r="L381" s="213"/>
      <c r="M381" s="213"/>
      <c r="N381" s="213"/>
      <c r="O381" s="213"/>
      <c r="P381" s="213"/>
      <c r="Q381" s="213"/>
      <c r="R381" s="213"/>
      <c r="S381" s="213"/>
      <c r="T381" s="213"/>
      <c r="U381" s="213"/>
      <c r="V381" s="213"/>
      <c r="W381" s="213"/>
      <c r="X381" s="213"/>
      <c r="Y381" s="213"/>
      <c r="Z381" s="213"/>
      <c r="AA381" s="213"/>
      <c r="AB381" s="213"/>
      <c r="AC381" s="213"/>
      <c r="AD381" s="213"/>
      <c r="AE381" s="213"/>
      <c r="AF381" s="213"/>
      <c r="AG381" s="214"/>
    </row>
    <row r="382" spans="2:33" ht="15.75">
      <c r="B382" s="212"/>
      <c r="C382" s="213"/>
      <c r="D382" s="213"/>
      <c r="E382" s="213"/>
      <c r="F382" s="213"/>
      <c r="G382" s="213"/>
      <c r="H382" s="213"/>
      <c r="I382" s="213"/>
      <c r="J382" s="213"/>
      <c r="K382" s="213"/>
      <c r="L382" s="213"/>
      <c r="M382" s="213"/>
      <c r="N382" s="213"/>
      <c r="O382" s="213"/>
      <c r="P382" s="213"/>
      <c r="Q382" s="213"/>
      <c r="R382" s="213"/>
      <c r="S382" s="213"/>
      <c r="T382" s="213"/>
      <c r="U382" s="213"/>
      <c r="V382" s="213"/>
      <c r="W382" s="213"/>
      <c r="X382" s="213"/>
      <c r="Y382" s="213"/>
      <c r="Z382" s="213"/>
      <c r="AA382" s="213"/>
      <c r="AB382" s="213"/>
      <c r="AC382" s="213"/>
      <c r="AD382" s="213"/>
      <c r="AE382" s="213"/>
      <c r="AF382" s="213"/>
      <c r="AG382" s="214"/>
    </row>
    <row r="383" spans="2:33" ht="15.75">
      <c r="B383" s="212"/>
      <c r="C383" s="213"/>
      <c r="D383" s="213"/>
      <c r="E383" s="213"/>
      <c r="F383" s="213"/>
      <c r="G383" s="213"/>
      <c r="H383" s="213"/>
      <c r="I383" s="213"/>
      <c r="J383" s="213"/>
      <c r="K383" s="213"/>
      <c r="L383" s="213"/>
      <c r="M383" s="213"/>
      <c r="N383" s="213"/>
      <c r="O383" s="213"/>
      <c r="P383" s="213"/>
      <c r="Q383" s="213"/>
      <c r="R383" s="213"/>
      <c r="S383" s="213"/>
      <c r="T383" s="213"/>
      <c r="U383" s="213"/>
      <c r="V383" s="213"/>
      <c r="W383" s="213"/>
      <c r="X383" s="213"/>
      <c r="Y383" s="213"/>
      <c r="Z383" s="213"/>
      <c r="AA383" s="213"/>
      <c r="AB383" s="213"/>
      <c r="AC383" s="213"/>
      <c r="AD383" s="213"/>
      <c r="AE383" s="213"/>
      <c r="AF383" s="213"/>
      <c r="AG383" s="214"/>
    </row>
    <row r="384" spans="2:33" ht="15.75">
      <c r="B384" s="212"/>
      <c r="C384" s="213"/>
      <c r="D384" s="213"/>
      <c r="E384" s="213"/>
      <c r="F384" s="213"/>
      <c r="G384" s="213"/>
      <c r="H384" s="213"/>
      <c r="I384" s="213"/>
      <c r="J384" s="213"/>
      <c r="K384" s="213"/>
      <c r="L384" s="213"/>
      <c r="M384" s="213"/>
      <c r="N384" s="213"/>
      <c r="O384" s="213"/>
      <c r="P384" s="213"/>
      <c r="Q384" s="213"/>
      <c r="R384" s="213"/>
      <c r="S384" s="213"/>
      <c r="T384" s="213"/>
      <c r="U384" s="213"/>
      <c r="V384" s="213"/>
      <c r="W384" s="213"/>
      <c r="X384" s="213"/>
      <c r="Y384" s="213"/>
      <c r="Z384" s="213"/>
      <c r="AA384" s="213"/>
      <c r="AB384" s="213"/>
      <c r="AC384" s="213"/>
      <c r="AD384" s="213"/>
      <c r="AE384" s="213"/>
      <c r="AF384" s="213"/>
      <c r="AG384" s="214"/>
    </row>
    <row r="385" spans="2:33" ht="15.75">
      <c r="B385" s="212"/>
      <c r="C385" s="213"/>
      <c r="D385" s="213"/>
      <c r="E385" s="213"/>
      <c r="F385" s="213"/>
      <c r="G385" s="213"/>
      <c r="H385" s="213"/>
      <c r="I385" s="213"/>
      <c r="J385" s="213"/>
      <c r="K385" s="213"/>
      <c r="L385" s="213"/>
      <c r="M385" s="213"/>
      <c r="N385" s="213"/>
      <c r="O385" s="213"/>
      <c r="P385" s="213"/>
      <c r="Q385" s="213"/>
      <c r="R385" s="213"/>
      <c r="S385" s="213"/>
      <c r="T385" s="213"/>
      <c r="U385" s="213"/>
      <c r="V385" s="213"/>
      <c r="W385" s="213"/>
      <c r="X385" s="213"/>
      <c r="Y385" s="213"/>
      <c r="Z385" s="213"/>
      <c r="AA385" s="213"/>
      <c r="AB385" s="213"/>
      <c r="AC385" s="213"/>
      <c r="AD385" s="213"/>
      <c r="AE385" s="213"/>
      <c r="AF385" s="213"/>
      <c r="AG385" s="214"/>
    </row>
    <row r="386" spans="2:33" ht="15.75">
      <c r="B386" s="212"/>
      <c r="C386" s="213"/>
      <c r="D386" s="213"/>
      <c r="E386" s="213"/>
      <c r="F386" s="213"/>
      <c r="G386" s="213"/>
      <c r="H386" s="213"/>
      <c r="I386" s="213"/>
      <c r="J386" s="213"/>
      <c r="K386" s="213"/>
      <c r="L386" s="213"/>
      <c r="M386" s="213"/>
      <c r="N386" s="213"/>
      <c r="O386" s="213"/>
      <c r="P386" s="213"/>
      <c r="Q386" s="213"/>
      <c r="R386" s="213"/>
      <c r="S386" s="213"/>
      <c r="T386" s="213"/>
      <c r="U386" s="213"/>
      <c r="V386" s="213"/>
      <c r="W386" s="213"/>
      <c r="X386" s="213"/>
      <c r="Y386" s="213"/>
      <c r="Z386" s="213"/>
      <c r="AA386" s="213"/>
      <c r="AB386" s="213"/>
      <c r="AC386" s="213"/>
      <c r="AD386" s="213"/>
      <c r="AE386" s="213"/>
      <c r="AF386" s="213"/>
      <c r="AG386" s="214"/>
    </row>
    <row r="387" spans="2:33" ht="15.75">
      <c r="B387" s="212"/>
      <c r="C387" s="213"/>
      <c r="D387" s="213"/>
      <c r="E387" s="213"/>
      <c r="F387" s="213"/>
      <c r="G387" s="213"/>
      <c r="H387" s="213"/>
      <c r="I387" s="213"/>
      <c r="J387" s="213"/>
      <c r="K387" s="213"/>
      <c r="L387" s="213"/>
      <c r="M387" s="213"/>
      <c r="N387" s="213"/>
      <c r="O387" s="213"/>
      <c r="P387" s="213"/>
      <c r="Q387" s="213"/>
      <c r="R387" s="213"/>
      <c r="S387" s="213"/>
      <c r="T387" s="213"/>
      <c r="U387" s="213"/>
      <c r="V387" s="213"/>
      <c r="W387" s="213"/>
      <c r="X387" s="213"/>
      <c r="Y387" s="213"/>
      <c r="Z387" s="213"/>
      <c r="AA387" s="213"/>
      <c r="AB387" s="213"/>
      <c r="AC387" s="213"/>
      <c r="AD387" s="213"/>
      <c r="AE387" s="213"/>
      <c r="AF387" s="213"/>
      <c r="AG387" s="214"/>
    </row>
    <row r="388" spans="2:33" ht="15.75">
      <c r="B388" s="212"/>
      <c r="C388" s="213"/>
      <c r="D388" s="213"/>
      <c r="E388" s="213"/>
      <c r="F388" s="213"/>
      <c r="G388" s="213"/>
      <c r="H388" s="213"/>
      <c r="I388" s="213"/>
      <c r="J388" s="213"/>
      <c r="K388" s="213"/>
      <c r="L388" s="213"/>
      <c r="M388" s="213"/>
      <c r="N388" s="213"/>
      <c r="O388" s="213"/>
      <c r="P388" s="213"/>
      <c r="Q388" s="213"/>
      <c r="R388" s="213"/>
      <c r="S388" s="213"/>
      <c r="T388" s="213"/>
      <c r="U388" s="213"/>
      <c r="V388" s="213"/>
      <c r="W388" s="213"/>
      <c r="X388" s="213"/>
      <c r="Y388" s="213"/>
      <c r="Z388" s="213"/>
      <c r="AA388" s="213"/>
      <c r="AB388" s="213"/>
      <c r="AC388" s="213"/>
      <c r="AD388" s="213"/>
      <c r="AE388" s="213"/>
      <c r="AF388" s="213"/>
      <c r="AG388" s="214"/>
    </row>
    <row r="389" spans="2:33" ht="15.75">
      <c r="B389" s="212"/>
      <c r="C389" s="213"/>
      <c r="D389" s="213"/>
      <c r="E389" s="213"/>
      <c r="F389" s="213"/>
      <c r="G389" s="213"/>
      <c r="H389" s="213"/>
      <c r="I389" s="213"/>
      <c r="J389" s="213"/>
      <c r="K389" s="213"/>
      <c r="L389" s="213"/>
      <c r="M389" s="213"/>
      <c r="N389" s="213"/>
      <c r="O389" s="213"/>
      <c r="P389" s="213"/>
      <c r="Q389" s="213"/>
      <c r="R389" s="213"/>
      <c r="S389" s="213"/>
      <c r="T389" s="213"/>
      <c r="U389" s="213"/>
      <c r="V389" s="213"/>
      <c r="W389" s="213"/>
      <c r="X389" s="213"/>
      <c r="Y389" s="213"/>
      <c r="Z389" s="213"/>
      <c r="AA389" s="213"/>
      <c r="AB389" s="213"/>
      <c r="AC389" s="213"/>
      <c r="AD389" s="213"/>
      <c r="AE389" s="213"/>
      <c r="AF389" s="213"/>
      <c r="AG389" s="214"/>
    </row>
    <row r="390" spans="2:33" ht="15.75">
      <c r="B390" s="212"/>
      <c r="C390" s="213"/>
      <c r="D390" s="213"/>
      <c r="E390" s="213"/>
      <c r="F390" s="213"/>
      <c r="G390" s="213"/>
      <c r="H390" s="213"/>
      <c r="I390" s="213"/>
      <c r="J390" s="213"/>
      <c r="K390" s="213"/>
      <c r="L390" s="213"/>
      <c r="M390" s="213"/>
      <c r="N390" s="213"/>
      <c r="O390" s="213"/>
      <c r="P390" s="213"/>
      <c r="Q390" s="213"/>
      <c r="R390" s="213"/>
      <c r="S390" s="213"/>
      <c r="T390" s="213"/>
      <c r="U390" s="213"/>
      <c r="V390" s="213"/>
      <c r="W390" s="213"/>
      <c r="X390" s="213"/>
      <c r="Y390" s="213"/>
      <c r="Z390" s="213"/>
      <c r="AA390" s="213"/>
      <c r="AB390" s="213"/>
      <c r="AC390" s="213"/>
      <c r="AD390" s="213"/>
      <c r="AE390" s="213"/>
      <c r="AF390" s="213"/>
      <c r="AG390" s="214"/>
    </row>
    <row r="391" spans="2:33" ht="15.75">
      <c r="B391" s="212"/>
      <c r="C391" s="213"/>
      <c r="D391" s="213"/>
      <c r="E391" s="213"/>
      <c r="F391" s="213"/>
      <c r="G391" s="213"/>
      <c r="H391" s="213"/>
      <c r="I391" s="213"/>
      <c r="J391" s="213"/>
      <c r="K391" s="213"/>
      <c r="L391" s="213"/>
      <c r="M391" s="213"/>
      <c r="N391" s="213"/>
      <c r="O391" s="213"/>
      <c r="P391" s="213"/>
      <c r="Q391" s="213"/>
      <c r="R391" s="213"/>
      <c r="S391" s="213"/>
      <c r="T391" s="213"/>
      <c r="U391" s="213"/>
      <c r="V391" s="213"/>
      <c r="W391" s="213"/>
      <c r="X391" s="213"/>
      <c r="Y391" s="213"/>
      <c r="Z391" s="213"/>
      <c r="AA391" s="213"/>
      <c r="AB391" s="213"/>
      <c r="AC391" s="213"/>
      <c r="AD391" s="213"/>
      <c r="AE391" s="213"/>
      <c r="AF391" s="213"/>
      <c r="AG391" s="214"/>
    </row>
    <row r="392" spans="2:33" ht="15.75">
      <c r="B392" s="212"/>
      <c r="C392" s="213"/>
      <c r="D392" s="213"/>
      <c r="E392" s="213"/>
      <c r="F392" s="213"/>
      <c r="G392" s="213"/>
      <c r="H392" s="213"/>
      <c r="I392" s="213"/>
      <c r="J392" s="213"/>
      <c r="K392" s="213"/>
      <c r="L392" s="213"/>
      <c r="M392" s="213"/>
      <c r="N392" s="213"/>
      <c r="O392" s="213"/>
      <c r="P392" s="213"/>
      <c r="Q392" s="213"/>
      <c r="R392" s="213"/>
      <c r="S392" s="213"/>
      <c r="T392" s="213"/>
      <c r="U392" s="213"/>
      <c r="V392" s="213"/>
      <c r="W392" s="213"/>
      <c r="X392" s="213"/>
      <c r="Y392" s="213"/>
      <c r="Z392" s="213"/>
      <c r="AA392" s="213"/>
      <c r="AB392" s="213"/>
      <c r="AC392" s="213"/>
      <c r="AD392" s="213"/>
      <c r="AE392" s="213"/>
      <c r="AF392" s="213"/>
      <c r="AG392" s="214"/>
    </row>
    <row r="393" spans="2:33" ht="15.75">
      <c r="B393" s="212"/>
      <c r="C393" s="213"/>
      <c r="D393" s="213"/>
      <c r="E393" s="213"/>
      <c r="F393" s="213"/>
      <c r="G393" s="213"/>
      <c r="H393" s="213"/>
      <c r="I393" s="213"/>
      <c r="J393" s="213"/>
      <c r="K393" s="213"/>
      <c r="L393" s="213"/>
      <c r="M393" s="213"/>
      <c r="N393" s="213"/>
      <c r="O393" s="213"/>
      <c r="P393" s="213"/>
      <c r="Q393" s="213"/>
      <c r="R393" s="213"/>
      <c r="S393" s="213"/>
      <c r="T393" s="213"/>
      <c r="U393" s="213"/>
      <c r="V393" s="213"/>
      <c r="W393" s="213"/>
      <c r="X393" s="213"/>
      <c r="Y393" s="213"/>
      <c r="Z393" s="213"/>
      <c r="AA393" s="213"/>
      <c r="AB393" s="213"/>
      <c r="AC393" s="213"/>
      <c r="AD393" s="213"/>
      <c r="AE393" s="213"/>
      <c r="AF393" s="213"/>
      <c r="AG393" s="214"/>
    </row>
    <row r="394" spans="2:33" ht="15.75">
      <c r="B394" s="212"/>
      <c r="C394" s="213"/>
      <c r="D394" s="213"/>
      <c r="E394" s="213"/>
      <c r="F394" s="213"/>
      <c r="G394" s="213"/>
      <c r="H394" s="213"/>
      <c r="I394" s="213"/>
      <c r="J394" s="213"/>
      <c r="K394" s="213"/>
      <c r="L394" s="213"/>
      <c r="M394" s="213"/>
      <c r="N394" s="213"/>
      <c r="O394" s="213"/>
      <c r="P394" s="213"/>
      <c r="Q394" s="213"/>
      <c r="R394" s="213"/>
      <c r="S394" s="213"/>
      <c r="T394" s="213"/>
      <c r="U394" s="213"/>
      <c r="V394" s="213"/>
      <c r="W394" s="213"/>
      <c r="X394" s="213"/>
      <c r="Y394" s="213"/>
      <c r="Z394" s="213"/>
      <c r="AA394" s="213"/>
      <c r="AB394" s="213"/>
      <c r="AC394" s="213"/>
      <c r="AD394" s="213"/>
      <c r="AE394" s="213"/>
      <c r="AF394" s="213"/>
      <c r="AG394" s="214"/>
    </row>
    <row r="395" spans="2:33" ht="15.75">
      <c r="B395" s="212"/>
      <c r="C395" s="213"/>
      <c r="D395" s="213"/>
      <c r="E395" s="213"/>
      <c r="F395" s="213"/>
      <c r="G395" s="213"/>
      <c r="H395" s="213"/>
      <c r="I395" s="213"/>
      <c r="J395" s="213"/>
      <c r="K395" s="213"/>
      <c r="L395" s="213"/>
      <c r="M395" s="213"/>
      <c r="N395" s="213"/>
      <c r="O395" s="213"/>
      <c r="P395" s="213"/>
      <c r="Q395" s="213"/>
      <c r="R395" s="213"/>
      <c r="S395" s="213"/>
      <c r="T395" s="213"/>
      <c r="U395" s="213"/>
      <c r="V395" s="213"/>
      <c r="W395" s="213"/>
      <c r="X395" s="213"/>
      <c r="Y395" s="213"/>
      <c r="Z395" s="213"/>
      <c r="AA395" s="213"/>
      <c r="AB395" s="213"/>
      <c r="AC395" s="213"/>
      <c r="AD395" s="213"/>
      <c r="AE395" s="213"/>
      <c r="AF395" s="213"/>
      <c r="AG395" s="214"/>
    </row>
    <row r="396" spans="2:33" ht="15.75">
      <c r="B396" s="212"/>
      <c r="C396" s="213"/>
      <c r="D396" s="213"/>
      <c r="E396" s="213"/>
      <c r="F396" s="213"/>
      <c r="G396" s="213"/>
      <c r="H396" s="213"/>
      <c r="I396" s="213"/>
      <c r="J396" s="213"/>
      <c r="K396" s="213"/>
      <c r="L396" s="213"/>
      <c r="M396" s="213"/>
      <c r="N396" s="213"/>
      <c r="O396" s="213"/>
      <c r="P396" s="213"/>
      <c r="Q396" s="213"/>
      <c r="R396" s="213"/>
      <c r="S396" s="213"/>
      <c r="T396" s="213"/>
      <c r="U396" s="213"/>
      <c r="V396" s="213"/>
      <c r="W396" s="213"/>
      <c r="X396" s="213"/>
      <c r="Y396" s="213"/>
      <c r="Z396" s="213"/>
      <c r="AA396" s="213"/>
      <c r="AB396" s="213"/>
      <c r="AC396" s="213"/>
      <c r="AD396" s="213"/>
      <c r="AE396" s="213"/>
      <c r="AF396" s="213"/>
      <c r="AG396" s="214"/>
    </row>
    <row r="397" spans="2:33" ht="15.75">
      <c r="B397" s="212"/>
      <c r="C397" s="213"/>
      <c r="D397" s="213"/>
      <c r="E397" s="213"/>
      <c r="F397" s="213"/>
      <c r="G397" s="213"/>
      <c r="H397" s="213"/>
      <c r="I397" s="213"/>
      <c r="J397" s="213"/>
      <c r="K397" s="213"/>
      <c r="L397" s="213"/>
      <c r="M397" s="213"/>
      <c r="N397" s="213"/>
      <c r="O397" s="213"/>
      <c r="P397" s="213"/>
      <c r="Q397" s="213"/>
      <c r="R397" s="213"/>
      <c r="S397" s="213"/>
      <c r="T397" s="213"/>
      <c r="U397" s="213"/>
      <c r="V397" s="213"/>
      <c r="W397" s="213"/>
      <c r="X397" s="213"/>
      <c r="Y397" s="213"/>
      <c r="Z397" s="213"/>
      <c r="AA397" s="213"/>
      <c r="AB397" s="213"/>
      <c r="AC397" s="213"/>
      <c r="AD397" s="213"/>
      <c r="AE397" s="213"/>
      <c r="AF397" s="213"/>
      <c r="AG397" s="214"/>
    </row>
    <row r="398" spans="2:33" ht="15.75">
      <c r="B398" s="212"/>
      <c r="C398" s="213"/>
      <c r="D398" s="213"/>
      <c r="E398" s="213"/>
      <c r="F398" s="213"/>
      <c r="G398" s="213"/>
      <c r="H398" s="213"/>
      <c r="I398" s="213"/>
      <c r="J398" s="213"/>
      <c r="K398" s="213"/>
      <c r="L398" s="213"/>
      <c r="M398" s="213"/>
      <c r="N398" s="213"/>
      <c r="O398" s="213"/>
      <c r="P398" s="213"/>
      <c r="Q398" s="213"/>
      <c r="R398" s="213"/>
      <c r="S398" s="213"/>
      <c r="T398" s="213"/>
      <c r="U398" s="213"/>
      <c r="V398" s="213"/>
      <c r="W398" s="213"/>
      <c r="X398" s="213"/>
      <c r="Y398" s="213"/>
      <c r="Z398" s="213"/>
      <c r="AA398" s="213"/>
      <c r="AB398" s="213"/>
      <c r="AC398" s="213"/>
      <c r="AD398" s="213"/>
      <c r="AE398" s="213"/>
      <c r="AF398" s="213"/>
      <c r="AG398" s="214"/>
    </row>
    <row r="399" spans="2:33" ht="15.75">
      <c r="B399" s="212"/>
      <c r="C399" s="213"/>
      <c r="D399" s="213"/>
      <c r="E399" s="213"/>
      <c r="F399" s="213"/>
      <c r="G399" s="213"/>
      <c r="H399" s="213"/>
      <c r="I399" s="213"/>
      <c r="J399" s="213"/>
      <c r="K399" s="213"/>
      <c r="L399" s="213"/>
      <c r="M399" s="213"/>
      <c r="N399" s="213"/>
      <c r="O399" s="213"/>
      <c r="P399" s="213"/>
      <c r="Q399" s="213"/>
      <c r="R399" s="213"/>
      <c r="S399" s="213"/>
      <c r="T399" s="213"/>
      <c r="U399" s="213"/>
      <c r="V399" s="213"/>
      <c r="W399" s="213"/>
      <c r="X399" s="213"/>
      <c r="Y399" s="213"/>
      <c r="Z399" s="213"/>
      <c r="AA399" s="213"/>
      <c r="AB399" s="213"/>
      <c r="AC399" s="213"/>
      <c r="AD399" s="213"/>
      <c r="AE399" s="213"/>
      <c r="AF399" s="213"/>
      <c r="AG399" s="214"/>
    </row>
    <row r="400" spans="2:33" ht="15.75">
      <c r="B400" s="212"/>
      <c r="C400" s="213"/>
      <c r="D400" s="213"/>
      <c r="E400" s="213"/>
      <c r="F400" s="213"/>
      <c r="G400" s="213"/>
      <c r="H400" s="213"/>
      <c r="I400" s="213"/>
      <c r="J400" s="213"/>
      <c r="K400" s="213"/>
      <c r="L400" s="213"/>
      <c r="M400" s="213"/>
      <c r="N400" s="213"/>
      <c r="O400" s="213"/>
      <c r="P400" s="213"/>
      <c r="Q400" s="213"/>
      <c r="R400" s="213"/>
      <c r="S400" s="213"/>
      <c r="T400" s="213"/>
      <c r="U400" s="213"/>
      <c r="V400" s="213"/>
      <c r="W400" s="213"/>
      <c r="X400" s="213"/>
      <c r="Y400" s="213"/>
      <c r="Z400" s="213"/>
      <c r="AA400" s="213"/>
      <c r="AB400" s="213"/>
      <c r="AC400" s="213"/>
      <c r="AD400" s="213"/>
      <c r="AE400" s="213"/>
      <c r="AF400" s="213"/>
      <c r="AG400" s="214"/>
    </row>
    <row r="401" spans="2:33" ht="15.75">
      <c r="B401" s="212"/>
      <c r="C401" s="213"/>
      <c r="D401" s="213"/>
      <c r="E401" s="213"/>
      <c r="F401" s="213"/>
      <c r="G401" s="213"/>
      <c r="H401" s="213"/>
      <c r="I401" s="213"/>
      <c r="J401" s="213"/>
      <c r="K401" s="213"/>
      <c r="L401" s="213"/>
      <c r="M401" s="213"/>
      <c r="N401" s="213"/>
      <c r="O401" s="213"/>
      <c r="P401" s="213"/>
      <c r="Q401" s="213"/>
      <c r="R401" s="213"/>
      <c r="S401" s="213"/>
      <c r="T401" s="213"/>
      <c r="U401" s="213"/>
      <c r="V401" s="213"/>
      <c r="W401" s="213"/>
      <c r="X401" s="213"/>
      <c r="Y401" s="213"/>
      <c r="Z401" s="213"/>
      <c r="AA401" s="213"/>
      <c r="AB401" s="213"/>
      <c r="AC401" s="213"/>
      <c r="AD401" s="213"/>
      <c r="AE401" s="213"/>
      <c r="AF401" s="213"/>
      <c r="AG401" s="214"/>
    </row>
    <row r="402" spans="2:33" ht="15.75">
      <c r="B402" s="212"/>
      <c r="C402" s="213"/>
      <c r="D402" s="213"/>
      <c r="E402" s="213"/>
      <c r="F402" s="213"/>
      <c r="G402" s="213"/>
      <c r="H402" s="213"/>
      <c r="I402" s="213"/>
      <c r="J402" s="213"/>
      <c r="K402" s="213"/>
      <c r="L402" s="213"/>
      <c r="M402" s="213"/>
      <c r="N402" s="213"/>
      <c r="O402" s="213"/>
      <c r="P402" s="213"/>
      <c r="Q402" s="213"/>
      <c r="R402" s="213"/>
      <c r="S402" s="213"/>
      <c r="T402" s="213"/>
      <c r="U402" s="213"/>
      <c r="V402" s="213"/>
      <c r="W402" s="213"/>
      <c r="X402" s="213"/>
      <c r="Y402" s="213"/>
      <c r="Z402" s="213"/>
      <c r="AA402" s="213"/>
      <c r="AB402" s="213"/>
      <c r="AC402" s="213"/>
      <c r="AD402" s="213"/>
      <c r="AE402" s="213"/>
      <c r="AF402" s="213"/>
      <c r="AG402" s="214"/>
    </row>
    <row r="403" spans="2:33" ht="15.75">
      <c r="B403" s="212"/>
      <c r="C403" s="213"/>
      <c r="D403" s="213"/>
      <c r="E403" s="213"/>
      <c r="F403" s="213"/>
      <c r="G403" s="213"/>
      <c r="H403" s="213"/>
      <c r="I403" s="213"/>
      <c r="J403" s="213"/>
      <c r="K403" s="213"/>
      <c r="L403" s="213"/>
      <c r="M403" s="213"/>
      <c r="N403" s="213"/>
      <c r="O403" s="213"/>
      <c r="P403" s="213"/>
      <c r="Q403" s="213"/>
      <c r="R403" s="213"/>
      <c r="S403" s="213"/>
      <c r="T403" s="213"/>
      <c r="U403" s="213"/>
      <c r="V403" s="213"/>
      <c r="W403" s="213"/>
      <c r="X403" s="213"/>
      <c r="Y403" s="213"/>
      <c r="Z403" s="213"/>
      <c r="AA403" s="213"/>
      <c r="AB403" s="213"/>
      <c r="AC403" s="213"/>
      <c r="AD403" s="213"/>
      <c r="AE403" s="213"/>
      <c r="AF403" s="213"/>
      <c r="AG403" s="214"/>
    </row>
    <row r="404" spans="2:33" ht="15.75">
      <c r="B404" s="212"/>
      <c r="C404" s="213"/>
      <c r="D404" s="213"/>
      <c r="E404" s="213"/>
      <c r="F404" s="213"/>
      <c r="G404" s="213"/>
      <c r="H404" s="213"/>
      <c r="I404" s="213"/>
      <c r="J404" s="213"/>
      <c r="K404" s="213"/>
      <c r="L404" s="213"/>
      <c r="M404" s="213"/>
      <c r="N404" s="213"/>
      <c r="O404" s="213"/>
      <c r="P404" s="213"/>
      <c r="Q404" s="213"/>
      <c r="R404" s="213"/>
      <c r="S404" s="213"/>
      <c r="T404" s="213"/>
      <c r="U404" s="213"/>
      <c r="V404" s="213"/>
      <c r="W404" s="213"/>
      <c r="X404" s="213"/>
      <c r="Y404" s="213"/>
      <c r="Z404" s="213"/>
      <c r="AA404" s="213"/>
      <c r="AB404" s="213"/>
      <c r="AC404" s="213"/>
      <c r="AD404" s="213"/>
      <c r="AE404" s="213"/>
      <c r="AF404" s="213"/>
      <c r="AG404" s="214"/>
    </row>
    <row r="405" spans="2:33" ht="15.75">
      <c r="B405" s="212"/>
      <c r="C405" s="213"/>
      <c r="D405" s="213"/>
      <c r="E405" s="213"/>
      <c r="F405" s="213"/>
      <c r="G405" s="213"/>
      <c r="H405" s="213"/>
      <c r="I405" s="213"/>
      <c r="J405" s="213"/>
      <c r="K405" s="213"/>
      <c r="L405" s="213"/>
      <c r="M405" s="213"/>
      <c r="N405" s="213"/>
      <c r="O405" s="213"/>
      <c r="P405" s="213"/>
      <c r="Q405" s="213"/>
      <c r="R405" s="213"/>
      <c r="S405" s="213"/>
      <c r="T405" s="213"/>
      <c r="U405" s="213"/>
      <c r="V405" s="213"/>
      <c r="W405" s="213"/>
      <c r="X405" s="213"/>
      <c r="Y405" s="213"/>
      <c r="Z405" s="213"/>
      <c r="AA405" s="213"/>
      <c r="AB405" s="213"/>
      <c r="AC405" s="213"/>
      <c r="AD405" s="213"/>
      <c r="AE405" s="213"/>
      <c r="AF405" s="213"/>
      <c r="AG405" s="214"/>
    </row>
    <row r="406" spans="2:33" ht="15.75">
      <c r="B406" s="212"/>
      <c r="C406" s="213"/>
      <c r="D406" s="213"/>
      <c r="E406" s="213"/>
      <c r="F406" s="213"/>
      <c r="G406" s="213"/>
      <c r="H406" s="213"/>
      <c r="I406" s="213"/>
      <c r="J406" s="213"/>
      <c r="K406" s="213"/>
      <c r="L406" s="213"/>
      <c r="M406" s="213"/>
      <c r="N406" s="213"/>
      <c r="O406" s="213"/>
      <c r="P406" s="213"/>
      <c r="Q406" s="213"/>
      <c r="R406" s="213"/>
      <c r="S406" s="213"/>
      <c r="T406" s="213"/>
      <c r="U406" s="213"/>
      <c r="V406" s="213"/>
      <c r="W406" s="213"/>
      <c r="X406" s="213"/>
      <c r="Y406" s="213"/>
      <c r="Z406" s="213"/>
      <c r="AA406" s="213"/>
      <c r="AB406" s="213"/>
      <c r="AC406" s="213"/>
      <c r="AD406" s="213"/>
      <c r="AE406" s="213"/>
      <c r="AF406" s="213"/>
      <c r="AG406" s="214"/>
    </row>
    <row r="407" spans="2:33" ht="15.75">
      <c r="B407" s="212"/>
      <c r="C407" s="213"/>
      <c r="D407" s="213"/>
      <c r="E407" s="213"/>
      <c r="F407" s="213"/>
      <c r="G407" s="213"/>
      <c r="H407" s="213"/>
      <c r="I407" s="213"/>
      <c r="J407" s="213"/>
      <c r="K407" s="213"/>
      <c r="L407" s="213"/>
      <c r="M407" s="213"/>
      <c r="N407" s="213"/>
      <c r="O407" s="213"/>
      <c r="P407" s="213"/>
      <c r="Q407" s="213"/>
      <c r="R407" s="213"/>
      <c r="S407" s="213"/>
      <c r="T407" s="213"/>
      <c r="U407" s="213"/>
      <c r="V407" s="213"/>
      <c r="W407" s="213"/>
      <c r="X407" s="213"/>
      <c r="Y407" s="213"/>
      <c r="Z407" s="213"/>
      <c r="AA407" s="213"/>
      <c r="AB407" s="213"/>
      <c r="AC407" s="213"/>
      <c r="AD407" s="213"/>
      <c r="AE407" s="213"/>
      <c r="AF407" s="213"/>
      <c r="AG407" s="214"/>
    </row>
    <row r="408" spans="2:33" ht="15.75">
      <c r="B408" s="212"/>
      <c r="C408" s="213"/>
      <c r="D408" s="213"/>
      <c r="E408" s="213"/>
      <c r="F408" s="213"/>
      <c r="G408" s="213"/>
      <c r="H408" s="213"/>
      <c r="I408" s="213"/>
      <c r="J408" s="213"/>
      <c r="K408" s="213"/>
      <c r="L408" s="213"/>
      <c r="M408" s="213"/>
      <c r="N408" s="213"/>
      <c r="O408" s="213"/>
      <c r="P408" s="213"/>
      <c r="Q408" s="213"/>
      <c r="R408" s="213"/>
      <c r="S408" s="213"/>
      <c r="T408" s="213"/>
      <c r="U408" s="213"/>
      <c r="V408" s="213"/>
      <c r="W408" s="213"/>
      <c r="X408" s="213"/>
      <c r="Y408" s="213"/>
      <c r="Z408" s="213"/>
      <c r="AA408" s="213"/>
      <c r="AB408" s="213"/>
      <c r="AC408" s="213"/>
      <c r="AD408" s="213"/>
      <c r="AE408" s="213"/>
      <c r="AF408" s="213"/>
      <c r="AG408" s="214"/>
    </row>
    <row r="409" spans="2:33" ht="15.75">
      <c r="B409" s="212"/>
      <c r="C409" s="213"/>
      <c r="D409" s="213"/>
      <c r="E409" s="213"/>
      <c r="F409" s="213"/>
      <c r="G409" s="213"/>
      <c r="H409" s="213"/>
      <c r="I409" s="213"/>
      <c r="J409" s="213"/>
      <c r="K409" s="213"/>
      <c r="L409" s="213"/>
      <c r="M409" s="213"/>
      <c r="N409" s="213"/>
      <c r="O409" s="213"/>
      <c r="P409" s="213"/>
      <c r="Q409" s="213"/>
      <c r="R409" s="213"/>
      <c r="S409" s="213"/>
      <c r="T409" s="213"/>
      <c r="U409" s="213"/>
      <c r="V409" s="213"/>
      <c r="W409" s="213"/>
      <c r="X409" s="213"/>
      <c r="Y409" s="213"/>
      <c r="Z409" s="213"/>
      <c r="AA409" s="213"/>
      <c r="AB409" s="213"/>
      <c r="AC409" s="213"/>
      <c r="AD409" s="213"/>
      <c r="AE409" s="213"/>
      <c r="AF409" s="213"/>
      <c r="AG409" s="214"/>
    </row>
    <row r="410" spans="2:33" ht="15.75">
      <c r="B410" s="212"/>
      <c r="C410" s="213"/>
      <c r="D410" s="213"/>
      <c r="E410" s="213"/>
      <c r="F410" s="213"/>
      <c r="G410" s="213"/>
      <c r="H410" s="213"/>
      <c r="I410" s="213"/>
      <c r="J410" s="213"/>
      <c r="K410" s="213"/>
      <c r="L410" s="213"/>
      <c r="M410" s="213"/>
      <c r="N410" s="213"/>
      <c r="O410" s="213"/>
      <c r="P410" s="213"/>
      <c r="Q410" s="213"/>
      <c r="R410" s="213"/>
      <c r="S410" s="213"/>
      <c r="T410" s="213"/>
      <c r="U410" s="213"/>
      <c r="V410" s="213"/>
      <c r="W410" s="213"/>
      <c r="X410" s="213"/>
      <c r="Y410" s="213"/>
      <c r="Z410" s="213"/>
      <c r="AA410" s="213"/>
      <c r="AB410" s="213"/>
      <c r="AC410" s="213"/>
      <c r="AD410" s="213"/>
      <c r="AE410" s="213"/>
      <c r="AF410" s="213"/>
      <c r="AG410" s="214"/>
    </row>
    <row r="411" spans="2:33" ht="15.75">
      <c r="B411" s="212"/>
      <c r="C411" s="213"/>
      <c r="D411" s="213"/>
      <c r="E411" s="213"/>
      <c r="F411" s="213"/>
      <c r="G411" s="213"/>
      <c r="H411" s="213"/>
      <c r="I411" s="213"/>
      <c r="J411" s="213"/>
      <c r="K411" s="213"/>
      <c r="L411" s="213"/>
      <c r="M411" s="213"/>
      <c r="N411" s="213"/>
      <c r="O411" s="213"/>
      <c r="P411" s="213"/>
      <c r="Q411" s="213"/>
      <c r="R411" s="213"/>
      <c r="S411" s="213"/>
      <c r="T411" s="213"/>
      <c r="U411" s="213"/>
      <c r="V411" s="213"/>
      <c r="W411" s="213"/>
      <c r="X411" s="213"/>
      <c r="Y411" s="213"/>
      <c r="Z411" s="213"/>
      <c r="AA411" s="213"/>
      <c r="AB411" s="213"/>
      <c r="AC411" s="213"/>
      <c r="AD411" s="213"/>
      <c r="AE411" s="213"/>
      <c r="AF411" s="213"/>
      <c r="AG411" s="214"/>
    </row>
    <row r="412" spans="2:33" ht="15.75">
      <c r="B412" s="212"/>
      <c r="C412" s="213"/>
      <c r="D412" s="213"/>
      <c r="E412" s="213"/>
      <c r="F412" s="213"/>
      <c r="G412" s="213"/>
      <c r="H412" s="213"/>
      <c r="I412" s="213"/>
      <c r="J412" s="213"/>
      <c r="K412" s="213"/>
      <c r="L412" s="213"/>
      <c r="M412" s="213"/>
      <c r="N412" s="213"/>
      <c r="O412" s="213"/>
      <c r="P412" s="213"/>
      <c r="Q412" s="213"/>
      <c r="R412" s="213"/>
      <c r="S412" s="213"/>
      <c r="T412" s="213"/>
      <c r="U412" s="213"/>
      <c r="V412" s="213"/>
      <c r="W412" s="213"/>
      <c r="X412" s="213"/>
      <c r="Y412" s="213"/>
      <c r="Z412" s="213"/>
      <c r="AA412" s="213"/>
      <c r="AB412" s="213"/>
      <c r="AC412" s="213"/>
      <c r="AD412" s="213"/>
      <c r="AE412" s="213"/>
      <c r="AF412" s="213"/>
      <c r="AG412" s="214"/>
    </row>
    <row r="413" spans="2:33" ht="15.75">
      <c r="B413" s="212"/>
      <c r="C413" s="213"/>
      <c r="D413" s="213"/>
      <c r="E413" s="213"/>
      <c r="F413" s="213"/>
      <c r="G413" s="213"/>
      <c r="H413" s="213"/>
      <c r="I413" s="213"/>
      <c r="J413" s="213"/>
      <c r="K413" s="213"/>
      <c r="L413" s="213"/>
      <c r="M413" s="213"/>
      <c r="N413" s="213"/>
      <c r="O413" s="213"/>
      <c r="P413" s="213"/>
      <c r="Q413" s="213"/>
      <c r="R413" s="213"/>
      <c r="S413" s="213"/>
      <c r="T413" s="213"/>
      <c r="U413" s="213"/>
      <c r="V413" s="213"/>
      <c r="W413" s="213"/>
      <c r="X413" s="213"/>
      <c r="Y413" s="213"/>
      <c r="Z413" s="213"/>
      <c r="AA413" s="213"/>
      <c r="AB413" s="213"/>
      <c r="AC413" s="213"/>
      <c r="AD413" s="213"/>
      <c r="AE413" s="213"/>
      <c r="AF413" s="213"/>
      <c r="AG413" s="214"/>
    </row>
    <row r="414" spans="2:33" ht="15.75">
      <c r="B414" s="212"/>
      <c r="C414" s="213"/>
      <c r="D414" s="213"/>
      <c r="E414" s="213"/>
      <c r="F414" s="213"/>
      <c r="G414" s="213"/>
      <c r="H414" s="213"/>
      <c r="I414" s="213"/>
      <c r="J414" s="213"/>
      <c r="K414" s="213"/>
      <c r="L414" s="213"/>
      <c r="M414" s="213"/>
      <c r="N414" s="213"/>
      <c r="O414" s="213"/>
      <c r="P414" s="213"/>
      <c r="Q414" s="213"/>
      <c r="R414" s="213"/>
      <c r="S414" s="213"/>
      <c r="T414" s="213"/>
      <c r="U414" s="213"/>
      <c r="V414" s="213"/>
      <c r="W414" s="213"/>
      <c r="X414" s="213"/>
      <c r="Y414" s="213"/>
      <c r="Z414" s="213"/>
      <c r="AA414" s="213"/>
      <c r="AB414" s="213"/>
      <c r="AC414" s="213"/>
      <c r="AD414" s="213"/>
      <c r="AE414" s="213"/>
      <c r="AF414" s="213"/>
      <c r="AG414" s="214"/>
    </row>
    <row r="415" spans="2:33" ht="15.75">
      <c r="B415" s="212"/>
      <c r="C415" s="213"/>
      <c r="D415" s="213"/>
      <c r="E415" s="213"/>
      <c r="F415" s="213"/>
      <c r="G415" s="213"/>
      <c r="H415" s="213"/>
      <c r="I415" s="213"/>
      <c r="J415" s="213"/>
      <c r="K415" s="213"/>
      <c r="L415" s="213"/>
      <c r="M415" s="213"/>
      <c r="N415" s="213"/>
      <c r="O415" s="213"/>
      <c r="P415" s="213"/>
      <c r="Q415" s="213"/>
      <c r="R415" s="213"/>
      <c r="S415" s="213"/>
      <c r="T415" s="213"/>
      <c r="U415" s="213"/>
      <c r="V415" s="213"/>
      <c r="W415" s="213"/>
      <c r="X415" s="213"/>
      <c r="Y415" s="213"/>
      <c r="Z415" s="213"/>
      <c r="AA415" s="213"/>
      <c r="AB415" s="213"/>
      <c r="AC415" s="213"/>
      <c r="AD415" s="213"/>
      <c r="AE415" s="213"/>
      <c r="AF415" s="213"/>
      <c r="AG415" s="214"/>
    </row>
    <row r="416" spans="2:33" ht="15.75">
      <c r="B416" s="212"/>
      <c r="C416" s="213"/>
      <c r="D416" s="213"/>
      <c r="E416" s="213"/>
      <c r="F416" s="213"/>
      <c r="G416" s="213"/>
      <c r="H416" s="213"/>
      <c r="I416" s="213"/>
      <c r="J416" s="213"/>
      <c r="K416" s="213"/>
      <c r="L416" s="213"/>
      <c r="M416" s="213"/>
      <c r="N416" s="213"/>
      <c r="O416" s="213"/>
      <c r="P416" s="213"/>
      <c r="Q416" s="213"/>
      <c r="R416" s="213"/>
      <c r="S416" s="213"/>
      <c r="T416" s="213"/>
      <c r="U416" s="213"/>
      <c r="V416" s="213"/>
      <c r="W416" s="213"/>
      <c r="X416" s="213"/>
      <c r="Y416" s="213"/>
      <c r="Z416" s="213"/>
      <c r="AA416" s="213"/>
      <c r="AB416" s="213"/>
      <c r="AC416" s="213"/>
      <c r="AD416" s="213"/>
      <c r="AE416" s="213"/>
      <c r="AF416" s="213"/>
      <c r="AG416" s="214"/>
    </row>
    <row r="417" spans="2:33" ht="15.75">
      <c r="B417" s="212"/>
      <c r="C417" s="213"/>
      <c r="D417" s="213"/>
      <c r="E417" s="213"/>
      <c r="F417" s="213"/>
      <c r="G417" s="213"/>
      <c r="H417" s="213"/>
      <c r="I417" s="213"/>
      <c r="J417" s="213"/>
      <c r="K417" s="213"/>
      <c r="L417" s="213"/>
      <c r="M417" s="213"/>
      <c r="N417" s="213"/>
      <c r="O417" s="213"/>
      <c r="P417" s="213"/>
      <c r="Q417" s="213"/>
      <c r="R417" s="213"/>
      <c r="S417" s="213"/>
      <c r="T417" s="213"/>
      <c r="U417" s="213"/>
      <c r="V417" s="213"/>
      <c r="W417" s="213"/>
      <c r="X417" s="213"/>
      <c r="Y417" s="213"/>
      <c r="Z417" s="213"/>
      <c r="AA417" s="213"/>
      <c r="AB417" s="213"/>
      <c r="AC417" s="213"/>
      <c r="AD417" s="213"/>
      <c r="AE417" s="213"/>
      <c r="AF417" s="213"/>
      <c r="AG417" s="214"/>
    </row>
    <row r="418" spans="2:33" ht="15.75">
      <c r="B418" s="212"/>
      <c r="C418" s="213"/>
      <c r="D418" s="213"/>
      <c r="E418" s="213"/>
      <c r="F418" s="213"/>
      <c r="G418" s="213"/>
      <c r="H418" s="213"/>
      <c r="I418" s="213"/>
      <c r="J418" s="213"/>
      <c r="K418" s="213"/>
      <c r="L418" s="213"/>
      <c r="M418" s="213"/>
      <c r="N418" s="213"/>
      <c r="O418" s="213"/>
      <c r="P418" s="213"/>
      <c r="Q418" s="213"/>
      <c r="R418" s="213"/>
      <c r="S418" s="213"/>
      <c r="T418" s="213"/>
      <c r="U418" s="213"/>
      <c r="V418" s="213"/>
      <c r="W418" s="213"/>
      <c r="X418" s="213"/>
      <c r="Y418" s="213"/>
      <c r="Z418" s="213"/>
      <c r="AA418" s="213"/>
      <c r="AB418" s="213"/>
      <c r="AC418" s="213"/>
      <c r="AD418" s="213"/>
      <c r="AE418" s="213"/>
      <c r="AF418" s="213"/>
      <c r="AG418" s="214"/>
    </row>
    <row r="419" spans="2:33" ht="15.75">
      <c r="B419" s="212"/>
      <c r="C419" s="213"/>
      <c r="D419" s="213"/>
      <c r="E419" s="213"/>
      <c r="F419" s="213"/>
      <c r="G419" s="213"/>
      <c r="H419" s="213"/>
      <c r="I419" s="213"/>
      <c r="J419" s="213"/>
      <c r="K419" s="213"/>
      <c r="L419" s="213"/>
      <c r="M419" s="213"/>
      <c r="N419" s="213"/>
      <c r="O419" s="213"/>
      <c r="P419" s="213"/>
      <c r="Q419" s="213"/>
      <c r="R419" s="213"/>
      <c r="S419" s="213"/>
      <c r="T419" s="213"/>
      <c r="U419" s="213"/>
      <c r="V419" s="213"/>
      <c r="W419" s="213"/>
      <c r="X419" s="213"/>
      <c r="Y419" s="213"/>
      <c r="Z419" s="213"/>
      <c r="AA419" s="213"/>
      <c r="AB419" s="213"/>
      <c r="AC419" s="213"/>
      <c r="AD419" s="213"/>
      <c r="AE419" s="213"/>
      <c r="AF419" s="213"/>
      <c r="AG419" s="214"/>
    </row>
    <row r="420" spans="2:33" ht="15.75">
      <c r="B420" s="212"/>
      <c r="C420" s="213"/>
      <c r="D420" s="213"/>
      <c r="E420" s="213"/>
      <c r="F420" s="213"/>
      <c r="G420" s="213"/>
      <c r="H420" s="213"/>
      <c r="I420" s="213"/>
      <c r="J420" s="213"/>
      <c r="K420" s="213"/>
      <c r="L420" s="213"/>
      <c r="M420" s="213"/>
      <c r="N420" s="213"/>
      <c r="O420" s="213"/>
      <c r="P420" s="213"/>
      <c r="Q420" s="213"/>
      <c r="R420" s="213"/>
      <c r="S420" s="213"/>
      <c r="T420" s="213"/>
      <c r="U420" s="213"/>
      <c r="V420" s="213"/>
      <c r="W420" s="213"/>
      <c r="X420" s="213"/>
      <c r="Y420" s="213"/>
      <c r="Z420" s="213"/>
      <c r="AA420" s="213"/>
      <c r="AB420" s="213"/>
      <c r="AC420" s="213"/>
      <c r="AD420" s="213"/>
      <c r="AE420" s="213"/>
      <c r="AF420" s="213"/>
      <c r="AG420" s="214"/>
    </row>
    <row r="421" spans="2:33" ht="15.75">
      <c r="B421" s="212"/>
      <c r="C421" s="213"/>
      <c r="D421" s="213"/>
      <c r="E421" s="213"/>
      <c r="F421" s="213"/>
      <c r="G421" s="213"/>
      <c r="H421" s="213"/>
      <c r="I421" s="213"/>
      <c r="J421" s="213"/>
      <c r="K421" s="213"/>
      <c r="L421" s="213"/>
      <c r="M421" s="213"/>
      <c r="N421" s="213"/>
      <c r="O421" s="213"/>
      <c r="P421" s="213"/>
      <c r="Q421" s="213"/>
      <c r="R421" s="213"/>
      <c r="S421" s="213"/>
      <c r="T421" s="213"/>
      <c r="U421" s="213"/>
      <c r="V421" s="213"/>
      <c r="W421" s="213"/>
      <c r="X421" s="213"/>
      <c r="Y421" s="213"/>
      <c r="Z421" s="213"/>
      <c r="AA421" s="213"/>
      <c r="AB421" s="213"/>
      <c r="AC421" s="213"/>
      <c r="AD421" s="213"/>
      <c r="AE421" s="213"/>
      <c r="AF421" s="213"/>
      <c r="AG421" s="214"/>
    </row>
    <row r="422" spans="2:33" ht="15.75">
      <c r="B422" s="212"/>
      <c r="C422" s="213"/>
      <c r="D422" s="213"/>
      <c r="E422" s="213"/>
      <c r="F422" s="213"/>
      <c r="G422" s="213"/>
      <c r="H422" s="213"/>
      <c r="I422" s="213"/>
      <c r="J422" s="213"/>
      <c r="K422" s="213"/>
      <c r="L422" s="213"/>
      <c r="M422" s="213"/>
      <c r="N422" s="213"/>
      <c r="O422" s="213"/>
      <c r="P422" s="213"/>
      <c r="Q422" s="213"/>
      <c r="R422" s="213"/>
      <c r="S422" s="213"/>
      <c r="T422" s="213"/>
      <c r="U422" s="213"/>
      <c r="V422" s="213"/>
      <c r="W422" s="213"/>
      <c r="X422" s="213"/>
      <c r="Y422" s="213"/>
      <c r="Z422" s="213"/>
      <c r="AA422" s="213"/>
      <c r="AB422" s="213"/>
      <c r="AC422" s="213"/>
      <c r="AD422" s="213"/>
      <c r="AE422" s="213"/>
      <c r="AF422" s="213"/>
      <c r="AG422" s="214"/>
    </row>
    <row r="423" spans="2:33" ht="15.75">
      <c r="B423" s="212"/>
      <c r="C423" s="213"/>
      <c r="D423" s="213"/>
      <c r="E423" s="213"/>
      <c r="F423" s="213"/>
      <c r="G423" s="213"/>
      <c r="H423" s="213"/>
      <c r="I423" s="213"/>
      <c r="J423" s="213"/>
      <c r="K423" s="213"/>
      <c r="L423" s="213"/>
      <c r="M423" s="213"/>
      <c r="N423" s="213"/>
      <c r="O423" s="213"/>
      <c r="P423" s="213"/>
      <c r="Q423" s="213"/>
      <c r="R423" s="213"/>
      <c r="S423" s="213"/>
      <c r="T423" s="213"/>
      <c r="U423" s="213"/>
      <c r="V423" s="213"/>
      <c r="W423" s="213"/>
      <c r="X423" s="213"/>
      <c r="Y423" s="213"/>
      <c r="Z423" s="213"/>
      <c r="AA423" s="213"/>
      <c r="AB423" s="213"/>
      <c r="AC423" s="213"/>
      <c r="AD423" s="213"/>
      <c r="AE423" s="213"/>
      <c r="AF423" s="213"/>
      <c r="AG423" s="214"/>
    </row>
    <row r="424" spans="2:33" ht="15.75">
      <c r="B424" s="212"/>
      <c r="C424" s="213"/>
      <c r="D424" s="213"/>
      <c r="E424" s="213"/>
      <c r="F424" s="213"/>
      <c r="G424" s="213"/>
      <c r="H424" s="213"/>
      <c r="I424" s="213"/>
      <c r="J424" s="213"/>
      <c r="K424" s="213"/>
      <c r="L424" s="213"/>
      <c r="M424" s="213"/>
      <c r="N424" s="213"/>
      <c r="O424" s="213"/>
      <c r="P424" s="213"/>
      <c r="Q424" s="213"/>
      <c r="R424" s="213"/>
      <c r="S424" s="213"/>
      <c r="T424" s="213"/>
      <c r="U424" s="213"/>
      <c r="V424" s="213"/>
      <c r="W424" s="213"/>
      <c r="X424" s="213"/>
      <c r="Y424" s="213"/>
      <c r="Z424" s="213"/>
      <c r="AA424" s="213"/>
      <c r="AB424" s="213"/>
      <c r="AC424" s="213"/>
      <c r="AD424" s="213"/>
      <c r="AE424" s="213"/>
      <c r="AF424" s="213"/>
      <c r="AG424" s="214"/>
    </row>
    <row r="425" spans="2:33" ht="15.75">
      <c r="B425" s="212"/>
      <c r="C425" s="213"/>
      <c r="D425" s="213"/>
      <c r="E425" s="213"/>
      <c r="F425" s="213"/>
      <c r="G425" s="213"/>
      <c r="H425" s="213"/>
      <c r="I425" s="213"/>
      <c r="J425" s="213"/>
      <c r="K425" s="213"/>
      <c r="L425" s="213"/>
      <c r="M425" s="213"/>
      <c r="N425" s="213"/>
      <c r="O425" s="213"/>
      <c r="P425" s="213"/>
      <c r="Q425" s="213"/>
      <c r="R425" s="213"/>
      <c r="S425" s="213"/>
      <c r="T425" s="213"/>
      <c r="U425" s="213"/>
      <c r="V425" s="213"/>
      <c r="W425" s="213"/>
      <c r="X425" s="213"/>
      <c r="Y425" s="213"/>
      <c r="Z425" s="213"/>
      <c r="AA425" s="213"/>
      <c r="AB425" s="213"/>
      <c r="AC425" s="213"/>
      <c r="AD425" s="213"/>
      <c r="AE425" s="213"/>
      <c r="AF425" s="213"/>
      <c r="AG425" s="214"/>
    </row>
    <row r="426" spans="2:33" ht="15.75">
      <c r="B426" s="212"/>
      <c r="C426" s="213"/>
      <c r="D426" s="213"/>
      <c r="E426" s="213"/>
      <c r="F426" s="213"/>
      <c r="G426" s="213"/>
      <c r="H426" s="213"/>
      <c r="I426" s="213"/>
      <c r="J426" s="213"/>
      <c r="K426" s="213"/>
      <c r="L426" s="213"/>
      <c r="M426" s="213"/>
      <c r="N426" s="213"/>
      <c r="O426" s="213"/>
      <c r="P426" s="213"/>
      <c r="Q426" s="213"/>
      <c r="R426" s="213"/>
      <c r="S426" s="213"/>
      <c r="T426" s="213"/>
      <c r="U426" s="213"/>
      <c r="V426" s="213"/>
      <c r="W426" s="213"/>
      <c r="X426" s="213"/>
      <c r="Y426" s="213"/>
      <c r="Z426" s="213"/>
      <c r="AA426" s="213"/>
      <c r="AB426" s="213"/>
      <c r="AC426" s="213"/>
      <c r="AD426" s="213"/>
      <c r="AE426" s="213"/>
      <c r="AF426" s="213"/>
      <c r="AG426" s="214"/>
    </row>
    <row r="427" spans="2:33" ht="15.75">
      <c r="B427" s="212"/>
      <c r="C427" s="213"/>
      <c r="D427" s="213"/>
      <c r="E427" s="213"/>
      <c r="F427" s="213"/>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c r="AC427" s="213"/>
      <c r="AD427" s="213"/>
      <c r="AE427" s="213"/>
      <c r="AF427" s="213"/>
      <c r="AG427" s="214"/>
    </row>
    <row r="428" spans="2:33" ht="15.75">
      <c r="B428" s="212"/>
      <c r="C428" s="213"/>
      <c r="D428" s="213"/>
      <c r="E428" s="213"/>
      <c r="F428" s="213"/>
      <c r="G428" s="213"/>
      <c r="H428" s="213"/>
      <c r="I428" s="213"/>
      <c r="J428" s="213"/>
      <c r="K428" s="213"/>
      <c r="L428" s="213"/>
      <c r="M428" s="213"/>
      <c r="N428" s="213"/>
      <c r="O428" s="213"/>
      <c r="P428" s="213"/>
      <c r="Q428" s="213"/>
      <c r="R428" s="213"/>
      <c r="S428" s="213"/>
      <c r="T428" s="213"/>
      <c r="U428" s="213"/>
      <c r="V428" s="213"/>
      <c r="W428" s="213"/>
      <c r="X428" s="213"/>
      <c r="Y428" s="213"/>
      <c r="Z428" s="213"/>
      <c r="AA428" s="213"/>
      <c r="AB428" s="213"/>
      <c r="AC428" s="213"/>
      <c r="AD428" s="213"/>
      <c r="AE428" s="213"/>
      <c r="AF428" s="213"/>
      <c r="AG428" s="214"/>
    </row>
    <row r="429" spans="2:33" ht="15.75">
      <c r="B429" s="212"/>
      <c r="C429" s="213"/>
      <c r="D429" s="213"/>
      <c r="E429" s="213"/>
      <c r="F429" s="213"/>
      <c r="G429" s="213"/>
      <c r="H429" s="213"/>
      <c r="I429" s="213"/>
      <c r="J429" s="213"/>
      <c r="K429" s="213"/>
      <c r="L429" s="213"/>
      <c r="M429" s="213"/>
      <c r="N429" s="213"/>
      <c r="O429" s="213"/>
      <c r="P429" s="213"/>
      <c r="Q429" s="213"/>
      <c r="R429" s="213"/>
      <c r="S429" s="213"/>
      <c r="T429" s="213"/>
      <c r="U429" s="213"/>
      <c r="V429" s="213"/>
      <c r="W429" s="213"/>
      <c r="X429" s="213"/>
      <c r="Y429" s="213"/>
      <c r="Z429" s="213"/>
      <c r="AA429" s="213"/>
      <c r="AB429" s="213"/>
      <c r="AC429" s="213"/>
      <c r="AD429" s="213"/>
      <c r="AE429" s="213"/>
      <c r="AF429" s="213"/>
      <c r="AG429" s="214"/>
    </row>
    <row r="430" spans="2:33" ht="15.75">
      <c r="B430" s="212"/>
      <c r="C430" s="213"/>
      <c r="D430" s="213"/>
      <c r="E430" s="213"/>
      <c r="F430" s="213"/>
      <c r="G430" s="213"/>
      <c r="H430" s="213"/>
      <c r="I430" s="213"/>
      <c r="J430" s="213"/>
      <c r="K430" s="213"/>
      <c r="L430" s="213"/>
      <c r="M430" s="213"/>
      <c r="N430" s="213"/>
      <c r="O430" s="213"/>
      <c r="P430" s="213"/>
      <c r="Q430" s="213"/>
      <c r="R430" s="213"/>
      <c r="S430" s="213"/>
      <c r="T430" s="213"/>
      <c r="U430" s="213"/>
      <c r="V430" s="213"/>
      <c r="W430" s="213"/>
      <c r="X430" s="213"/>
      <c r="Y430" s="213"/>
      <c r="Z430" s="213"/>
      <c r="AA430" s="213"/>
      <c r="AB430" s="213"/>
      <c r="AC430" s="213"/>
      <c r="AD430" s="213"/>
      <c r="AE430" s="213"/>
      <c r="AF430" s="213"/>
      <c r="AG430" s="214"/>
    </row>
    <row r="431" spans="2:33" ht="15.75">
      <c r="B431" s="212"/>
      <c r="C431" s="213"/>
      <c r="D431" s="213"/>
      <c r="E431" s="213"/>
      <c r="F431" s="213"/>
      <c r="G431" s="213"/>
      <c r="H431" s="213"/>
      <c r="I431" s="213"/>
      <c r="J431" s="213"/>
      <c r="K431" s="213"/>
      <c r="L431" s="213"/>
      <c r="M431" s="213"/>
      <c r="N431" s="213"/>
      <c r="O431" s="213"/>
      <c r="P431" s="213"/>
      <c r="Q431" s="213"/>
      <c r="R431" s="213"/>
      <c r="S431" s="213"/>
      <c r="T431" s="213"/>
      <c r="U431" s="213"/>
      <c r="V431" s="213"/>
      <c r="W431" s="213"/>
      <c r="X431" s="213"/>
      <c r="Y431" s="213"/>
      <c r="Z431" s="213"/>
      <c r="AA431" s="213"/>
      <c r="AB431" s="213"/>
      <c r="AC431" s="213"/>
      <c r="AD431" s="213"/>
      <c r="AE431" s="213"/>
      <c r="AF431" s="213"/>
      <c r="AG431" s="214"/>
    </row>
    <row r="432" spans="2:33" ht="15.75">
      <c r="B432" s="212"/>
      <c r="C432" s="213"/>
      <c r="D432" s="213"/>
      <c r="E432" s="213"/>
      <c r="F432" s="213"/>
      <c r="G432" s="213"/>
      <c r="H432" s="213"/>
      <c r="I432" s="213"/>
      <c r="J432" s="213"/>
      <c r="K432" s="213"/>
      <c r="L432" s="213"/>
      <c r="M432" s="213"/>
      <c r="N432" s="213"/>
      <c r="O432" s="213"/>
      <c r="P432" s="213"/>
      <c r="Q432" s="213"/>
      <c r="R432" s="213"/>
      <c r="S432" s="213"/>
      <c r="T432" s="213"/>
      <c r="U432" s="213"/>
      <c r="V432" s="213"/>
      <c r="W432" s="213"/>
      <c r="X432" s="213"/>
      <c r="Y432" s="213"/>
      <c r="Z432" s="213"/>
      <c r="AA432" s="213"/>
      <c r="AB432" s="213"/>
      <c r="AC432" s="213"/>
      <c r="AD432" s="213"/>
      <c r="AE432" s="213"/>
      <c r="AF432" s="213"/>
      <c r="AG432" s="214"/>
    </row>
    <row r="433" spans="2:33" ht="15.75">
      <c r="B433" s="212"/>
      <c r="C433" s="213"/>
      <c r="D433" s="213"/>
      <c r="E433" s="213"/>
      <c r="F433" s="213"/>
      <c r="G433" s="213"/>
      <c r="H433" s="213"/>
      <c r="I433" s="213"/>
      <c r="J433" s="213"/>
      <c r="K433" s="213"/>
      <c r="L433" s="213"/>
      <c r="M433" s="213"/>
      <c r="N433" s="213"/>
      <c r="O433" s="213"/>
      <c r="P433" s="213"/>
      <c r="Q433" s="213"/>
      <c r="R433" s="213"/>
      <c r="S433" s="213"/>
      <c r="T433" s="213"/>
      <c r="U433" s="213"/>
      <c r="V433" s="213"/>
      <c r="W433" s="213"/>
      <c r="X433" s="213"/>
      <c r="Y433" s="213"/>
      <c r="Z433" s="213"/>
      <c r="AA433" s="213"/>
      <c r="AB433" s="213"/>
      <c r="AC433" s="213"/>
      <c r="AD433" s="213"/>
      <c r="AE433" s="213"/>
      <c r="AF433" s="213"/>
      <c r="AG433" s="214"/>
    </row>
    <row r="434" spans="2:33" ht="15.75" thickBot="1">
      <c r="B434" s="215"/>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c r="Y434" s="216"/>
      <c r="Z434" s="216"/>
      <c r="AA434" s="216"/>
      <c r="AB434" s="216"/>
      <c r="AC434" s="216"/>
      <c r="AD434" s="216"/>
      <c r="AE434" s="216"/>
      <c r="AF434" s="216"/>
      <c r="AG434" s="217"/>
    </row>
    <row r="435" spans="2:33" ht="15.75" thickBot="1">
      <c r="B435" s="517"/>
      <c r="C435" s="512"/>
      <c r="D435" s="512"/>
      <c r="E435" s="512"/>
      <c r="F435" s="512"/>
      <c r="G435" s="512"/>
      <c r="H435" s="512"/>
      <c r="I435" s="512"/>
      <c r="J435" s="512"/>
      <c r="K435" s="512"/>
      <c r="L435" s="512"/>
      <c r="M435" s="512"/>
      <c r="N435" s="512"/>
      <c r="O435" s="512"/>
      <c r="P435" s="512"/>
      <c r="Q435" s="512"/>
      <c r="R435" s="512"/>
      <c r="S435" s="512"/>
      <c r="T435" s="512"/>
      <c r="U435" s="512"/>
      <c r="V435" s="512"/>
      <c r="W435" s="512"/>
      <c r="X435" s="512"/>
      <c r="Y435" s="512"/>
      <c r="Z435" s="512"/>
      <c r="AA435" s="512"/>
      <c r="AB435" s="512"/>
      <c r="AC435" s="512"/>
      <c r="AD435" s="512"/>
      <c r="AE435" s="512"/>
      <c r="AF435" s="512"/>
      <c r="AG435" s="513"/>
    </row>
    <row r="436" spans="2:33" ht="6" customHeight="1">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row>
    <row r="439" ht="15.75" hidden="1">
      <c r="B439" s="116" t="s">
        <v>49</v>
      </c>
    </row>
    <row r="440" ht="15.75" hidden="1">
      <c r="B440" s="116" t="s">
        <v>166</v>
      </c>
    </row>
    <row r="441" ht="15.75" hidden="1">
      <c r="B441" s="116" t="s">
        <v>167</v>
      </c>
    </row>
    <row r="442" ht="15.75" hidden="1">
      <c r="B442" s="116" t="s">
        <v>168</v>
      </c>
    </row>
  </sheetData>
  <sheetProtection password="AA22" sheet="1" selectLockedCells="1"/>
  <protectedRanges>
    <protectedRange sqref="Y25 Y45 Y36" name="Range1_3"/>
    <protectedRange sqref="N25 N45 N36:N37 N60:N61 AC60:AC61 N97:N98 N435 N242 N274 N329:N330 N104 N137 N112 N145 N193 N206 N305 N318 N227:N228 N234 N266 N259:N260 N333:N353 N180:N187 N88 N217:N218 N291:N299 N364:N365 N129:N131" name="Range1_3_1"/>
    <protectedRange sqref="Y366" name="Range1_3_2"/>
  </protectedRanges>
  <mergeCells count="386">
    <mergeCell ref="B129:AG129"/>
    <mergeCell ref="B217:AG217"/>
    <mergeCell ref="B291:AG291"/>
    <mergeCell ref="B364:AG364"/>
    <mergeCell ref="B365:AG365"/>
    <mergeCell ref="B435:AG435"/>
    <mergeCell ref="B180:AG180"/>
    <mergeCell ref="B188:H192"/>
    <mergeCell ref="J188:Q190"/>
    <mergeCell ref="B194:H197"/>
    <mergeCell ref="F125:O127"/>
    <mergeCell ref="AE116:AG118"/>
    <mergeCell ref="AE119:AG121"/>
    <mergeCell ref="AE122:AG124"/>
    <mergeCell ref="AE125:AG127"/>
    <mergeCell ref="W116:AD118"/>
    <mergeCell ref="W119:AD121"/>
    <mergeCell ref="W122:AD124"/>
    <mergeCell ref="T116:V118"/>
    <mergeCell ref="T119:V121"/>
    <mergeCell ref="T122:V124"/>
    <mergeCell ref="T125:V127"/>
    <mergeCell ref="W125:AD127"/>
    <mergeCell ref="B115:E115"/>
    <mergeCell ref="F115:O115"/>
    <mergeCell ref="P115:R115"/>
    <mergeCell ref="T115:V115"/>
    <mergeCell ref="W115:AD115"/>
    <mergeCell ref="P125:R127"/>
    <mergeCell ref="P119:R121"/>
    <mergeCell ref="AE115:AG115"/>
    <mergeCell ref="B130:AG130"/>
    <mergeCell ref="B148:E148"/>
    <mergeCell ref="F148:O148"/>
    <mergeCell ref="P148:R148"/>
    <mergeCell ref="T148:V148"/>
    <mergeCell ref="W148:AD148"/>
    <mergeCell ref="AE148:AG148"/>
    <mergeCell ref="B132:H136"/>
    <mergeCell ref="P116:R118"/>
    <mergeCell ref="B181:AG186"/>
    <mergeCell ref="U204:X204"/>
    <mergeCell ref="Y204:AD204"/>
    <mergeCell ref="B204:R205"/>
    <mergeCell ref="P122:R124"/>
    <mergeCell ref="B116:E118"/>
    <mergeCell ref="B119:E121"/>
    <mergeCell ref="B122:E124"/>
    <mergeCell ref="F119:O121"/>
    <mergeCell ref="F122:O124"/>
    <mergeCell ref="P209:R209"/>
    <mergeCell ref="T209:V209"/>
    <mergeCell ref="W209:AD209"/>
    <mergeCell ref="AE209:AG209"/>
    <mergeCell ref="J194:Q197"/>
    <mergeCell ref="T188:W192"/>
    <mergeCell ref="Y199:AE202"/>
    <mergeCell ref="B206:AG206"/>
    <mergeCell ref="B209:E209"/>
    <mergeCell ref="F209:O209"/>
    <mergeCell ref="T138:W141"/>
    <mergeCell ref="B293:AG298"/>
    <mergeCell ref="B218:AG218"/>
    <mergeCell ref="B220:AG225"/>
    <mergeCell ref="B149:E151"/>
    <mergeCell ref="F149:O151"/>
    <mergeCell ref="B213:E215"/>
    <mergeCell ref="F213:O215"/>
    <mergeCell ref="P213:R215"/>
    <mergeCell ref="T213:V215"/>
    <mergeCell ref="V300:AD302"/>
    <mergeCell ref="Y138:AE141"/>
    <mergeCell ref="B85:AG86"/>
    <mergeCell ref="B88:AG88"/>
    <mergeCell ref="B90:AG95"/>
    <mergeCell ref="B199:H202"/>
    <mergeCell ref="J199:Q202"/>
    <mergeCell ref="B292:AG292"/>
    <mergeCell ref="T99:W103"/>
    <mergeCell ref="T105:W108"/>
    <mergeCell ref="V306:AD309"/>
    <mergeCell ref="B208:R208"/>
    <mergeCell ref="B164:AG166"/>
    <mergeCell ref="J168:T168"/>
    <mergeCell ref="J172:T172"/>
    <mergeCell ref="T199:W202"/>
    <mergeCell ref="Y194:AE197"/>
    <mergeCell ref="B300:H304"/>
    <mergeCell ref="J300:Q302"/>
    <mergeCell ref="S300:T304"/>
    <mergeCell ref="B152:E154"/>
    <mergeCell ref="F152:O154"/>
    <mergeCell ref="P152:R154"/>
    <mergeCell ref="B306:H309"/>
    <mergeCell ref="J306:Q309"/>
    <mergeCell ref="S306:T309"/>
    <mergeCell ref="B210:E212"/>
    <mergeCell ref="F210:O212"/>
    <mergeCell ref="P210:R212"/>
    <mergeCell ref="T210:V212"/>
    <mergeCell ref="J99:Q101"/>
    <mergeCell ref="T152:V154"/>
    <mergeCell ref="W152:AD154"/>
    <mergeCell ref="AE152:AG154"/>
    <mergeCell ref="Q30:T30"/>
    <mergeCell ref="P149:R151"/>
    <mergeCell ref="T149:V151"/>
    <mergeCell ref="W149:AD151"/>
    <mergeCell ref="AE149:AG151"/>
    <mergeCell ref="T132:W136"/>
    <mergeCell ref="B15:H15"/>
    <mergeCell ref="AD37:AG38"/>
    <mergeCell ref="G24:P24"/>
    <mergeCell ref="V24:AG24"/>
    <mergeCell ref="B24:F24"/>
    <mergeCell ref="B162:AG163"/>
    <mergeCell ref="B16:H16"/>
    <mergeCell ref="B38:H38"/>
    <mergeCell ref="B32:F32"/>
    <mergeCell ref="B99:H103"/>
    <mergeCell ref="B8:AG8"/>
    <mergeCell ref="I37:P37"/>
    <mergeCell ref="B31:F31"/>
    <mergeCell ref="B13:H13"/>
    <mergeCell ref="Q31:T31"/>
    <mergeCell ref="I16:AG16"/>
    <mergeCell ref="B18:AG18"/>
    <mergeCell ref="B30:F30"/>
    <mergeCell ref="G30:P30"/>
    <mergeCell ref="U31:AG31"/>
    <mergeCell ref="C168:H168"/>
    <mergeCell ref="B75:AG75"/>
    <mergeCell ref="B45:F45"/>
    <mergeCell ref="I14:AG14"/>
    <mergeCell ref="B155:E157"/>
    <mergeCell ref="F155:O157"/>
    <mergeCell ref="P155:R157"/>
    <mergeCell ref="U30:AG30"/>
    <mergeCell ref="U32:AG32"/>
    <mergeCell ref="B44:F44"/>
    <mergeCell ref="B3:AG3"/>
    <mergeCell ref="B7:AG7"/>
    <mergeCell ref="B10:AG11"/>
    <mergeCell ref="I13:AG13"/>
    <mergeCell ref="B14:H14"/>
    <mergeCell ref="B20:AG21"/>
    <mergeCell ref="I15:AG15"/>
    <mergeCell ref="B4:AG4"/>
    <mergeCell ref="B5:AG5"/>
    <mergeCell ref="B6:AG6"/>
    <mergeCell ref="B42:AG42"/>
    <mergeCell ref="B19:AG19"/>
    <mergeCell ref="U37:W38"/>
    <mergeCell ref="X37:AC38"/>
    <mergeCell ref="G33:P33"/>
    <mergeCell ref="B28:AG28"/>
    <mergeCell ref="I38:P38"/>
    <mergeCell ref="G31:P31"/>
    <mergeCell ref="B22:AG22"/>
    <mergeCell ref="B26:AG27"/>
    <mergeCell ref="Q24:U24"/>
    <mergeCell ref="B39:H40"/>
    <mergeCell ref="B25:AG25"/>
    <mergeCell ref="B35:AG35"/>
    <mergeCell ref="G32:P32"/>
    <mergeCell ref="B37:H37"/>
    <mergeCell ref="B33:F33"/>
    <mergeCell ref="Q32:T32"/>
    <mergeCell ref="R39:AG41"/>
    <mergeCell ref="Q37:T38"/>
    <mergeCell ref="B77:AG77"/>
    <mergeCell ref="Q44:T44"/>
    <mergeCell ref="Q45:T45"/>
    <mergeCell ref="Q46:T46"/>
    <mergeCell ref="U46:AG46"/>
    <mergeCell ref="U45:AG45"/>
    <mergeCell ref="B76:AG76"/>
    <mergeCell ref="B48:AG74"/>
    <mergeCell ref="B46:F46"/>
    <mergeCell ref="T155:V157"/>
    <mergeCell ref="W155:AD157"/>
    <mergeCell ref="AE155:AG157"/>
    <mergeCell ref="B158:E160"/>
    <mergeCell ref="F158:O160"/>
    <mergeCell ref="P158:R160"/>
    <mergeCell ref="T158:V160"/>
    <mergeCell ref="W158:AD160"/>
    <mergeCell ref="AE158:AG160"/>
    <mergeCell ref="T147:AG147"/>
    <mergeCell ref="B114:R114"/>
    <mergeCell ref="G44:P44"/>
    <mergeCell ref="G45:P45"/>
    <mergeCell ref="U44:AG44"/>
    <mergeCell ref="J132:Q134"/>
    <mergeCell ref="T114:AG114"/>
    <mergeCell ref="Y132:AE134"/>
    <mergeCell ref="B105:H108"/>
    <mergeCell ref="B78:AG78"/>
    <mergeCell ref="J105:Q108"/>
    <mergeCell ref="B110:R110"/>
    <mergeCell ref="Y99:AE101"/>
    <mergeCell ref="Y105:AE108"/>
    <mergeCell ref="J170:T170"/>
    <mergeCell ref="C170:H170"/>
    <mergeCell ref="B138:H141"/>
    <mergeCell ref="J138:Q141"/>
    <mergeCell ref="B143:R143"/>
    <mergeCell ref="B145:AG145"/>
    <mergeCell ref="Y110:AD110"/>
    <mergeCell ref="U110:X110"/>
    <mergeCell ref="B112:AG112"/>
    <mergeCell ref="B311:H314"/>
    <mergeCell ref="J311:Q314"/>
    <mergeCell ref="S311:T314"/>
    <mergeCell ref="V311:AD314"/>
    <mergeCell ref="Y188:AE190"/>
    <mergeCell ref="T194:W197"/>
    <mergeCell ref="B147:R147"/>
    <mergeCell ref="U316:X316"/>
    <mergeCell ref="Y316:AD316"/>
    <mergeCell ref="I80:AD81"/>
    <mergeCell ref="B97:AG97"/>
    <mergeCell ref="U143:X143"/>
    <mergeCell ref="Y143:AD143"/>
    <mergeCell ref="C172:H172"/>
    <mergeCell ref="T208:AG208"/>
    <mergeCell ref="AE213:AG215"/>
    <mergeCell ref="B80:H83"/>
    <mergeCell ref="AE322:AG324"/>
    <mergeCell ref="B318:AG318"/>
    <mergeCell ref="B321:E321"/>
    <mergeCell ref="F321:O321"/>
    <mergeCell ref="P321:R321"/>
    <mergeCell ref="T321:V321"/>
    <mergeCell ref="W321:AD321"/>
    <mergeCell ref="AE321:AG321"/>
    <mergeCell ref="B320:R320"/>
    <mergeCell ref="T320:AG320"/>
    <mergeCell ref="Y229:AE231"/>
    <mergeCell ref="W213:AD215"/>
    <mergeCell ref="T325:V327"/>
    <mergeCell ref="W325:AD327"/>
    <mergeCell ref="AE325:AG327"/>
    <mergeCell ref="B322:E324"/>
    <mergeCell ref="F322:O324"/>
    <mergeCell ref="P322:R324"/>
    <mergeCell ref="T322:V324"/>
    <mergeCell ref="W322:AD324"/>
    <mergeCell ref="W210:AD212"/>
    <mergeCell ref="AE210:AG212"/>
    <mergeCell ref="B235:H238"/>
    <mergeCell ref="J235:Q238"/>
    <mergeCell ref="T235:W238"/>
    <mergeCell ref="Y235:AE238"/>
    <mergeCell ref="B227:AG227"/>
    <mergeCell ref="B229:H233"/>
    <mergeCell ref="J229:Q231"/>
    <mergeCell ref="T229:W233"/>
    <mergeCell ref="B240:R240"/>
    <mergeCell ref="U240:X240"/>
    <mergeCell ref="Y240:AD240"/>
    <mergeCell ref="B242:AG242"/>
    <mergeCell ref="B244:R244"/>
    <mergeCell ref="T244:AG244"/>
    <mergeCell ref="B245:E245"/>
    <mergeCell ref="F245:O245"/>
    <mergeCell ref="P245:R245"/>
    <mergeCell ref="T245:V245"/>
    <mergeCell ref="W245:AD245"/>
    <mergeCell ref="AE245:AG245"/>
    <mergeCell ref="B246:E248"/>
    <mergeCell ref="F246:O248"/>
    <mergeCell ref="P246:R248"/>
    <mergeCell ref="T246:V248"/>
    <mergeCell ref="W246:AD248"/>
    <mergeCell ref="AE246:AG248"/>
    <mergeCell ref="B249:E251"/>
    <mergeCell ref="F249:O251"/>
    <mergeCell ref="P249:R251"/>
    <mergeCell ref="T249:V251"/>
    <mergeCell ref="W249:AD251"/>
    <mergeCell ref="AE249:AG251"/>
    <mergeCell ref="B252:E254"/>
    <mergeCell ref="F252:O254"/>
    <mergeCell ref="P252:R254"/>
    <mergeCell ref="T252:V254"/>
    <mergeCell ref="W252:AD254"/>
    <mergeCell ref="AE252:AG254"/>
    <mergeCell ref="Y267:AE270"/>
    <mergeCell ref="B255:E257"/>
    <mergeCell ref="F255:O257"/>
    <mergeCell ref="P255:R257"/>
    <mergeCell ref="T255:V257"/>
    <mergeCell ref="W255:AD257"/>
    <mergeCell ref="AE255:AG257"/>
    <mergeCell ref="Y272:AD272"/>
    <mergeCell ref="B274:AG274"/>
    <mergeCell ref="B276:R276"/>
    <mergeCell ref="T276:AG276"/>
    <mergeCell ref="B259:AG259"/>
    <mergeCell ref="B261:H265"/>
    <mergeCell ref="J261:Q263"/>
    <mergeCell ref="T261:W265"/>
    <mergeCell ref="Y261:AE263"/>
    <mergeCell ref="B267:H270"/>
    <mergeCell ref="B125:E127"/>
    <mergeCell ref="F116:O118"/>
    <mergeCell ref="B277:E277"/>
    <mergeCell ref="F277:O277"/>
    <mergeCell ref="P277:R277"/>
    <mergeCell ref="T277:V277"/>
    <mergeCell ref="B272:R272"/>
    <mergeCell ref="U272:X272"/>
    <mergeCell ref="J267:Q270"/>
    <mergeCell ref="T267:W270"/>
    <mergeCell ref="W277:AD277"/>
    <mergeCell ref="AE277:AG277"/>
    <mergeCell ref="B278:E280"/>
    <mergeCell ref="F278:O280"/>
    <mergeCell ref="P278:R280"/>
    <mergeCell ref="T278:V280"/>
    <mergeCell ref="W278:AD280"/>
    <mergeCell ref="AE278:AG280"/>
    <mergeCell ref="B281:E283"/>
    <mergeCell ref="F281:O283"/>
    <mergeCell ref="P281:R283"/>
    <mergeCell ref="T281:V283"/>
    <mergeCell ref="W281:AD283"/>
    <mergeCell ref="AE281:AG283"/>
    <mergeCell ref="AE287:AG289"/>
    <mergeCell ref="B284:E286"/>
    <mergeCell ref="F284:O286"/>
    <mergeCell ref="P284:R286"/>
    <mergeCell ref="T284:V286"/>
    <mergeCell ref="W284:AD286"/>
    <mergeCell ref="AE284:AG286"/>
    <mergeCell ref="U339:Y341"/>
    <mergeCell ref="B287:E289"/>
    <mergeCell ref="F287:O289"/>
    <mergeCell ref="P287:R289"/>
    <mergeCell ref="T287:V289"/>
    <mergeCell ref="W287:AD289"/>
    <mergeCell ref="Z339:AG341"/>
    <mergeCell ref="B325:E327"/>
    <mergeCell ref="F325:O327"/>
    <mergeCell ref="P325:R327"/>
    <mergeCell ref="U348:Y350"/>
    <mergeCell ref="Z348:AG350"/>
    <mergeCell ref="B329:AG329"/>
    <mergeCell ref="B336:T338"/>
    <mergeCell ref="U336:Y338"/>
    <mergeCell ref="Z336:AG338"/>
    <mergeCell ref="Z345:AG347"/>
    <mergeCell ref="U331:Y332"/>
    <mergeCell ref="B331:T332"/>
    <mergeCell ref="B339:T341"/>
    <mergeCell ref="B355:AG355"/>
    <mergeCell ref="B356:V357"/>
    <mergeCell ref="Z331:AG332"/>
    <mergeCell ref="B333:T335"/>
    <mergeCell ref="U333:Y335"/>
    <mergeCell ref="Z333:AG335"/>
    <mergeCell ref="B351:T352"/>
    <mergeCell ref="U351:Y352"/>
    <mergeCell ref="Z351:AG352"/>
    <mergeCell ref="B348:T350"/>
    <mergeCell ref="B362:L362"/>
    <mergeCell ref="M362:R362"/>
    <mergeCell ref="B366:AG434"/>
    <mergeCell ref="B342:T344"/>
    <mergeCell ref="U342:Y344"/>
    <mergeCell ref="Z342:AG344"/>
    <mergeCell ref="B345:T347"/>
    <mergeCell ref="U345:Y347"/>
    <mergeCell ref="B354:AG354"/>
    <mergeCell ref="S362:AA362"/>
    <mergeCell ref="B316:R317"/>
    <mergeCell ref="AB362:AG362"/>
    <mergeCell ref="W356:Y357"/>
    <mergeCell ref="Z356:AF357"/>
    <mergeCell ref="B358:AG359"/>
    <mergeCell ref="B363:AG363"/>
    <mergeCell ref="B360:L361"/>
    <mergeCell ref="M360:R361"/>
    <mergeCell ref="S360:AA361"/>
    <mergeCell ref="AB360:AG361"/>
  </mergeCells>
  <conditionalFormatting sqref="C172:H172">
    <cfRule type="cellIs" priority="3" dxfId="1" operator="notEqual" stopIfTrue="1">
      <formula>'PL Order Form'!#REF!</formula>
    </cfRule>
  </conditionalFormatting>
  <dataValidations count="12">
    <dataValidation type="list" allowBlank="1" showInputMessage="1" showErrorMessage="1" sqref="AJ18:AJ47 AJ49:AJ57">
      <formula1>$AJ$8:$AJ$59</formula1>
    </dataValidation>
    <dataValidation type="list" allowBlank="1" showInputMessage="1" showErrorMessage="1" sqref="Y99 J261 Y261 J229 Y229 J132 Y132 J99 J188:Q190 Y188:AE190 J300:Q302 V300:AD302">
      <formula1>$AI$16:$AM$16</formula1>
    </dataValidation>
    <dataValidation type="whole" operator="equal" allowBlank="1" showInputMessage="1" showErrorMessage="1" prompt="Total must match your offered number of Virtual Foundations Cohorts. " error="Total must match your offered number of Virtual Foundations Cohorts. " sqref="C172:F172">
      <formula1>'PL Order Form'!#REF!</formula1>
    </dataValidation>
    <dataValidation type="whole" operator="equal" allowBlank="1" showInputMessage="1" showErrorMessage="1" prompt="Total must match your offered number of Virtual Foundations Cohorts. " error="Total must match your offered number of Virtual Foundations Cohorts. " sqref="G172:H172">
      <formula1>B119</formula1>
    </dataValidation>
    <dataValidation type="custom" allowBlank="1" showInputMessage="1" showErrorMessage="1" prompt="Please select a Monday or Tuesday." error="Please select a Monday or Tuesday." sqref="J105:Q108 Y105 J235:Q238 Y235">
      <formula1>WEEKDAY(J105,2)&lt;3</formula1>
    </dataValidation>
    <dataValidation type="custom" allowBlank="1" showInputMessage="1" showErrorMessage="1" prompt="Please select a Monday." error="Please select a Monday." sqref="J138:Q141 Y267 J315:Q315 Y138 V203:AD203 W198 Y198:AD198 J198:Q198 J203:Q203 J267:Q270 J310:Q310 V315:AD315 V310:AD310">
      <formula1>WEEKDAY(J138,2)&lt;2</formula1>
    </dataValidation>
    <dataValidation type="whole" allowBlank="1" showInputMessage="1" showErrorMessage="1" sqref="S110 S143 S204 S316 S240 S272">
      <formula1>0</formula1>
      <formula2>25</formula2>
    </dataValidation>
    <dataValidation type="list" allowBlank="1" showInputMessage="1" showErrorMessage="1" sqref="X189:X190">
      <formula1>$AI$194:$AL$194</formula1>
    </dataValidation>
    <dataValidation type="custom" allowBlank="1" showInputMessage="1" showErrorMessage="1" prompt="Please select dates within a two week window." error="Please select dates within a two week window." sqref="Y194:AE197 V306:AD309">
      <formula1>WEEKDAY(Y194,2)&lt;2</formula1>
    </dataValidation>
    <dataValidation type="date" allowBlank="1" showInputMessage="1" showErrorMessage="1" prompt="Please select dates within a two week window." error="Please select dates within a two week window." sqref="J199:Q202 Y199:AE202 J311:Q314 V311:AD314">
      <formula1>J194+1</formula1>
      <formula2>J194+14</formula2>
    </dataValidation>
    <dataValidation allowBlank="1" showInputMessage="1" showErrorMessage="1" prompt="Please select dates within a two week window." error="Please select dates within a two week window." sqref="J194:Q197 J306:Q309"/>
    <dataValidation type="list" allowBlank="1" showInputMessage="1" showErrorMessage="1" sqref="I80:AD81">
      <formula1>$AI$24:$AI$30</formula1>
    </dataValidation>
  </dataValidations>
  <printOptions horizontalCentered="1"/>
  <pageMargins left="0.25" right="0.25" top="0.25" bottom="0.43137254901960786" header="0" footer="0.24"/>
  <pageSetup fitToHeight="0" fitToWidth="1" horizontalDpi="600" verticalDpi="600" orientation="portrait" scale="58" r:id="rId3"/>
  <headerFooter scaleWithDoc="0" alignWithMargins="0">
    <oddFooter>&amp;L&amp;"-,Italic"&amp;8Completed &amp;D&amp;C&amp;"Arial,Regular"&amp;6&amp;K000000
© 2020 The College Board, All Rights Reserved&amp;R&amp;8
Page &amp;P of &amp;N</oddFooter>
  </headerFooter>
  <rowBreaks count="4" manualBreakCount="4">
    <brk id="129" max="33" man="1"/>
    <brk id="217" max="33" man="1"/>
    <brk id="291" max="33" man="1"/>
    <brk id="364" max="33" man="1"/>
  </rowBreaks>
  <ignoredErrors>
    <ignoredError sqref="C172 C170"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E9"/>
  <sheetViews>
    <sheetView zoomScalePageLayoutView="0" workbookViewId="0" topLeftCell="A1">
      <selection activeCell="D2" sqref="D2:D8"/>
    </sheetView>
  </sheetViews>
  <sheetFormatPr defaultColWidth="9.00390625" defaultRowHeight="15.75"/>
  <cols>
    <col min="1" max="1" width="26.00390625" style="0" bestFit="1" customWidth="1"/>
    <col min="2" max="2" width="17.125" style="0" bestFit="1" customWidth="1"/>
    <col min="3" max="3" width="18.125" style="0" bestFit="1" customWidth="1"/>
    <col min="4" max="4" width="18.00390625" style="0" bestFit="1" customWidth="1"/>
    <col min="5" max="5" width="15.75390625" style="0" bestFit="1" customWidth="1"/>
  </cols>
  <sheetData>
    <row r="1" spans="1:5" ht="15.75">
      <c r="A1" s="150" t="s">
        <v>151</v>
      </c>
      <c r="B1" s="150" t="s">
        <v>153</v>
      </c>
      <c r="C1" s="150" t="s">
        <v>153</v>
      </c>
      <c r="D1" s="150" t="s">
        <v>153</v>
      </c>
      <c r="E1" s="150" t="s">
        <v>153</v>
      </c>
    </row>
    <row r="2" spans="1:5" ht="15.75">
      <c r="A2" s="150" t="s">
        <v>237</v>
      </c>
      <c r="B2" s="150" t="s">
        <v>141</v>
      </c>
      <c r="C2" s="150" t="s">
        <v>136</v>
      </c>
      <c r="D2" s="150" t="s">
        <v>149</v>
      </c>
      <c r="E2" s="150" t="s">
        <v>170</v>
      </c>
    </row>
    <row r="3" spans="1:5" ht="15.75">
      <c r="A3" s="150" t="s">
        <v>238</v>
      </c>
      <c r="B3" s="151" t="s">
        <v>137</v>
      </c>
      <c r="C3" s="150" t="s">
        <v>147</v>
      </c>
      <c r="D3" s="150" t="s">
        <v>146</v>
      </c>
      <c r="E3" s="150" t="s">
        <v>171</v>
      </c>
    </row>
    <row r="4" spans="1:5" ht="15.75">
      <c r="A4" s="150" t="s">
        <v>239</v>
      </c>
      <c r="B4" s="150" t="s">
        <v>144</v>
      </c>
      <c r="C4" s="150" t="s">
        <v>133</v>
      </c>
      <c r="D4" s="150" t="s">
        <v>143</v>
      </c>
      <c r="E4" s="150" t="s">
        <v>172</v>
      </c>
    </row>
    <row r="5" spans="1:5" ht="15.75">
      <c r="A5" s="150" t="s">
        <v>156</v>
      </c>
      <c r="B5" s="150" t="s">
        <v>144</v>
      </c>
      <c r="C5" s="150" t="s">
        <v>133</v>
      </c>
      <c r="D5" s="150" t="s">
        <v>143</v>
      </c>
      <c r="E5" s="150" t="s">
        <v>172</v>
      </c>
    </row>
    <row r="6" spans="1:5" ht="15.75">
      <c r="A6" s="150" t="s">
        <v>240</v>
      </c>
      <c r="B6" s="150" t="s">
        <v>134</v>
      </c>
      <c r="C6" s="150" t="s">
        <v>141</v>
      </c>
      <c r="D6" s="150" t="s">
        <v>140</v>
      </c>
      <c r="E6" s="150" t="s">
        <v>149</v>
      </c>
    </row>
    <row r="7" spans="1:5" ht="15.75">
      <c r="A7" s="150" t="s">
        <v>241</v>
      </c>
      <c r="B7" s="150" t="s">
        <v>138</v>
      </c>
      <c r="C7" s="150" t="s">
        <v>137</v>
      </c>
      <c r="D7" s="150" t="s">
        <v>136</v>
      </c>
      <c r="E7" s="150" t="s">
        <v>146</v>
      </c>
    </row>
    <row r="8" spans="1:5" ht="15.75">
      <c r="A8" s="150" t="s">
        <v>135</v>
      </c>
      <c r="B8" s="150" t="s">
        <v>236</v>
      </c>
      <c r="C8" s="150" t="s">
        <v>144</v>
      </c>
      <c r="D8" s="150" t="s">
        <v>147</v>
      </c>
      <c r="E8" s="150" t="s">
        <v>143</v>
      </c>
    </row>
    <row r="9" spans="1:5" ht="15.75">
      <c r="A9" s="150" t="s">
        <v>152</v>
      </c>
      <c r="B9" s="150" t="e">
        <f>IF(#REF!=A2,B2,IF(#REF!=A3,B3,IF(#REF!=A4,B4,IF(#REF!=A5,B5,IF(#REF!=A6,B6,IF(#REF!=A7,B7,IF(#REF!=A8,B8,B1)))))))</f>
        <v>#REF!</v>
      </c>
      <c r="C9" s="150" t="e">
        <f>IF(#REF!=A2,C2,IF(#REF!=A3,C3,IF(#REF!=A4,C4,IF(#REF!=A5,C5,IF(#REF!=A6,C6,IF(#REF!=A7,C7,IF(#REF!=A8,C8,C1)))))))</f>
        <v>#REF!</v>
      </c>
      <c r="D9" s="150" t="e">
        <f>IF(#REF!=A2,D2,IF(#REF!=A3,D3,IF(#REF!=A4,D4,IF(#REF!=A5,D5,IF(#REF!=A6,D6,IF(#REF!=A7,D7,IF(#REF!=A8,D8,D1)))))))</f>
        <v>#REF!</v>
      </c>
      <c r="E9" s="150" t="e">
        <f>IF(#REF!=A2,E2,IF(#REF!=A3,E3,IF(#REF!=A4,E4,IF(#REF!=A5,E5,IF(#REF!=A6,E6,IF(#REF!=A7,E7,IF(#REF!=A8,E8,E1)))))))</f>
        <v>#REF!</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pageSetUpPr fitToPage="1"/>
  </sheetPr>
  <dimension ref="A1:X27"/>
  <sheetViews>
    <sheetView zoomScale="85" zoomScaleNormal="85" zoomScalePageLayoutView="0" workbookViewId="0" topLeftCell="A1">
      <selection activeCell="B28" sqref="B28"/>
    </sheetView>
  </sheetViews>
  <sheetFormatPr defaultColWidth="9.00390625" defaultRowHeight="15.75"/>
  <cols>
    <col min="1" max="1" width="8.625" style="0" customWidth="1"/>
    <col min="2" max="2" width="16.625" style="0" customWidth="1"/>
    <col min="3" max="3" width="13.125" style="0" customWidth="1"/>
    <col min="4" max="4" width="8.625" style="0" customWidth="1"/>
    <col min="5" max="5" width="5.125" style="0" customWidth="1"/>
    <col min="6" max="6" width="6.625" style="0" customWidth="1"/>
    <col min="7" max="7" width="5.875" style="0" customWidth="1"/>
    <col min="8" max="8" width="2.875" style="0" customWidth="1"/>
    <col min="9" max="9" width="11.625" style="0" bestFit="1" customWidth="1"/>
    <col min="10" max="13" width="6.125" style="0" bestFit="1" customWidth="1"/>
    <col min="14" max="15" width="7.125" style="0" bestFit="1" customWidth="1"/>
    <col min="16" max="16" width="7.375" style="0" bestFit="1" customWidth="1"/>
    <col min="17" max="19" width="6.875" style="0" bestFit="1" customWidth="1"/>
    <col min="20" max="20" width="6.00390625" style="0" customWidth="1"/>
    <col min="21" max="21" width="6.125" style="0" customWidth="1"/>
    <col min="22" max="22" width="5.625" style="0" customWidth="1"/>
    <col min="23" max="23" width="6.625" style="0" bestFit="1" customWidth="1"/>
    <col min="24" max="24" width="6.625" style="0" customWidth="1"/>
  </cols>
  <sheetData>
    <row r="1" spans="1:24" ht="48" customHeight="1">
      <c r="A1" s="526"/>
      <c r="B1" s="527"/>
      <c r="C1" s="527"/>
      <c r="D1" s="527"/>
      <c r="E1" s="527"/>
      <c r="F1" s="527"/>
      <c r="G1" s="527"/>
      <c r="H1" s="527"/>
      <c r="I1" s="527"/>
      <c r="J1" s="527"/>
      <c r="K1" s="527"/>
      <c r="L1" s="527"/>
      <c r="M1" s="527"/>
      <c r="N1" s="527"/>
      <c r="O1" s="527"/>
      <c r="P1" s="527"/>
      <c r="Q1" s="527"/>
      <c r="R1" s="527"/>
      <c r="S1" s="527"/>
      <c r="T1" s="527"/>
      <c r="U1" s="527"/>
      <c r="V1" s="527"/>
      <c r="W1" s="527"/>
      <c r="X1" s="42"/>
    </row>
    <row r="2" spans="1:24" ht="18">
      <c r="A2" s="6"/>
      <c r="B2" s="525" t="s">
        <v>44</v>
      </c>
      <c r="C2" s="525"/>
      <c r="D2" s="525"/>
      <c r="E2" s="525"/>
      <c r="F2" s="525"/>
      <c r="G2" s="525"/>
      <c r="H2" s="525"/>
      <c r="I2" s="525"/>
      <c r="J2" s="525"/>
      <c r="K2" s="7"/>
      <c r="L2" s="7"/>
      <c r="M2" s="7"/>
      <c r="N2" s="7"/>
      <c r="O2" s="7"/>
      <c r="P2" s="7"/>
      <c r="Q2" s="7"/>
      <c r="R2" s="7"/>
      <c r="S2" s="7"/>
      <c r="T2" s="7"/>
      <c r="U2" s="7"/>
      <c r="V2" s="7"/>
      <c r="W2" s="7"/>
      <c r="X2" s="8"/>
    </row>
    <row r="3" spans="1:24" ht="18">
      <c r="A3" s="6"/>
      <c r="B3" s="1"/>
      <c r="C3" s="1"/>
      <c r="D3" s="1"/>
      <c r="E3" s="1"/>
      <c r="F3" s="1"/>
      <c r="G3" s="1"/>
      <c r="H3" s="1"/>
      <c r="I3" s="1"/>
      <c r="J3" s="1"/>
      <c r="K3" s="7"/>
      <c r="L3" s="7"/>
      <c r="M3" s="7"/>
      <c r="N3" s="7"/>
      <c r="O3" s="7"/>
      <c r="P3" s="7"/>
      <c r="Q3" s="7"/>
      <c r="R3" s="7"/>
      <c r="S3" s="7"/>
      <c r="T3" s="7"/>
      <c r="U3" s="7"/>
      <c r="V3" s="7"/>
      <c r="W3" s="7"/>
      <c r="X3" s="8"/>
    </row>
    <row r="4" spans="1:24" ht="15.75">
      <c r="A4" s="12" t="s">
        <v>73</v>
      </c>
      <c r="B4" s="9"/>
      <c r="C4" s="9"/>
      <c r="D4" s="9"/>
      <c r="E4" s="9"/>
      <c r="F4" s="9"/>
      <c r="G4" s="9"/>
      <c r="H4" s="9"/>
      <c r="I4" s="9"/>
      <c r="J4" s="9"/>
      <c r="K4" s="7"/>
      <c r="L4" s="7"/>
      <c r="M4" s="7"/>
      <c r="N4" s="7"/>
      <c r="O4" s="7"/>
      <c r="P4" s="7"/>
      <c r="Q4" s="7"/>
      <c r="R4" s="7"/>
      <c r="S4" s="7"/>
      <c r="T4" s="7"/>
      <c r="U4" s="7"/>
      <c r="V4" s="7"/>
      <c r="W4" s="7"/>
      <c r="X4" s="8"/>
    </row>
    <row r="5" spans="1:24" ht="15.75" thickBot="1">
      <c r="A5" s="12"/>
      <c r="B5" s="9"/>
      <c r="C5" s="9"/>
      <c r="D5" s="9"/>
      <c r="E5" s="9"/>
      <c r="F5" s="9"/>
      <c r="G5" s="9"/>
      <c r="H5" s="9"/>
      <c r="I5" s="9"/>
      <c r="J5" s="529" t="s">
        <v>74</v>
      </c>
      <c r="K5" s="529"/>
      <c r="L5" s="529"/>
      <c r="M5" s="529"/>
      <c r="N5" s="529"/>
      <c r="O5" s="529"/>
      <c r="P5" s="9"/>
      <c r="Q5" s="529" t="s">
        <v>75</v>
      </c>
      <c r="R5" s="529"/>
      <c r="S5" s="529"/>
      <c r="T5" s="529"/>
      <c r="U5" s="529"/>
      <c r="V5" s="529"/>
      <c r="W5" s="529"/>
      <c r="X5" s="26"/>
    </row>
    <row r="6" spans="1:24" ht="15.75" thickBot="1">
      <c r="A6" s="12"/>
      <c r="B6" s="23" t="s">
        <v>47</v>
      </c>
      <c r="C6" s="23" t="s">
        <v>80</v>
      </c>
      <c r="D6" s="530" t="s">
        <v>48</v>
      </c>
      <c r="E6" s="530"/>
      <c r="F6" s="530" t="s">
        <v>81</v>
      </c>
      <c r="G6" s="530"/>
      <c r="H6" s="530"/>
      <c r="I6" s="9"/>
      <c r="J6" s="55" t="s">
        <v>60</v>
      </c>
      <c r="K6" s="56" t="s">
        <v>61</v>
      </c>
      <c r="L6" s="56" t="s">
        <v>62</v>
      </c>
      <c r="M6" s="56" t="s">
        <v>63</v>
      </c>
      <c r="N6" s="56" t="s">
        <v>64</v>
      </c>
      <c r="O6" s="56" t="s">
        <v>65</v>
      </c>
      <c r="P6" s="57" t="s">
        <v>66</v>
      </c>
      <c r="Q6" s="57" t="s">
        <v>67</v>
      </c>
      <c r="R6" s="57" t="s">
        <v>68</v>
      </c>
      <c r="S6" s="57" t="s">
        <v>69</v>
      </c>
      <c r="T6" s="57" t="s">
        <v>76</v>
      </c>
      <c r="U6" s="57" t="s">
        <v>77</v>
      </c>
      <c r="V6" s="57" t="s">
        <v>78</v>
      </c>
      <c r="W6" s="58" t="s">
        <v>79</v>
      </c>
      <c r="X6" s="34"/>
    </row>
    <row r="7" spans="1:24" ht="19.5" customHeight="1">
      <c r="A7" s="12"/>
      <c r="B7" s="25" t="e">
        <f>'PL Order Form'!I11:AG11</f>
        <v>#VALUE!</v>
      </c>
      <c r="C7" s="25" t="e">
        <f>'PL Order Form'!I12:AG12</f>
        <v>#VALUE!</v>
      </c>
      <c r="D7" s="528" t="e">
        <f>'PL Order Form'!I13:AG13</f>
        <v>#VALUE!</v>
      </c>
      <c r="E7" s="528"/>
      <c r="F7" s="528" t="e">
        <f>'PL Order Form'!I14:AG14</f>
        <v>#VALUE!</v>
      </c>
      <c r="G7" s="528"/>
      <c r="H7" s="528"/>
      <c r="I7" s="9" t="s">
        <v>82</v>
      </c>
      <c r="J7" s="62"/>
      <c r="K7" s="63"/>
      <c r="L7" s="63"/>
      <c r="M7" s="63"/>
      <c r="N7" s="63"/>
      <c r="O7" s="63"/>
      <c r="P7" s="63"/>
      <c r="Q7" s="63"/>
      <c r="R7" s="63"/>
      <c r="S7" s="63"/>
      <c r="T7" s="63"/>
      <c r="U7" s="63"/>
      <c r="V7" s="63"/>
      <c r="W7" s="64"/>
      <c r="X7" s="8"/>
    </row>
    <row r="8" spans="1:24" ht="19.5" customHeight="1" thickBot="1">
      <c r="A8" s="12"/>
      <c r="B8" s="9"/>
      <c r="C8" s="9"/>
      <c r="D8" s="24"/>
      <c r="E8" s="24"/>
      <c r="F8" s="24"/>
      <c r="G8" s="24"/>
      <c r="H8" s="24"/>
      <c r="I8" s="9" t="s">
        <v>83</v>
      </c>
      <c r="J8" s="49"/>
      <c r="K8" s="50"/>
      <c r="L8" s="50"/>
      <c r="M8" s="50"/>
      <c r="N8" s="50"/>
      <c r="O8" s="50"/>
      <c r="P8" s="50"/>
      <c r="Q8" s="50"/>
      <c r="R8" s="50"/>
      <c r="S8" s="50"/>
      <c r="T8" s="50"/>
      <c r="U8" s="50"/>
      <c r="V8" s="50"/>
      <c r="W8" s="51"/>
      <c r="X8" s="8"/>
    </row>
    <row r="9" spans="1:24" ht="20.25" customHeight="1">
      <c r="A9" s="12"/>
      <c r="B9" s="9"/>
      <c r="C9" s="9"/>
      <c r="D9" s="23"/>
      <c r="E9" s="23"/>
      <c r="F9" s="23"/>
      <c r="G9" s="23"/>
      <c r="H9" s="23"/>
      <c r="I9" s="9" t="s">
        <v>84</v>
      </c>
      <c r="J9" s="59"/>
      <c r="K9" s="60"/>
      <c r="L9" s="60"/>
      <c r="M9" s="60"/>
      <c r="N9" s="60"/>
      <c r="O9" s="60"/>
      <c r="P9" s="60"/>
      <c r="Q9" s="60"/>
      <c r="R9" s="60"/>
      <c r="S9" s="60"/>
      <c r="T9" s="60"/>
      <c r="U9" s="60"/>
      <c r="V9" s="60"/>
      <c r="W9" s="61"/>
      <c r="X9" s="8"/>
    </row>
    <row r="10" spans="1:24" ht="15.75" thickBot="1">
      <c r="A10" s="12"/>
      <c r="B10" s="9"/>
      <c r="C10" s="9"/>
      <c r="D10" s="23"/>
      <c r="E10" s="23"/>
      <c r="F10" s="23"/>
      <c r="G10" s="23"/>
      <c r="H10" s="23"/>
      <c r="I10" s="9" t="s">
        <v>85</v>
      </c>
      <c r="J10" s="52"/>
      <c r="K10" s="53"/>
      <c r="L10" s="53"/>
      <c r="M10" s="53"/>
      <c r="N10" s="53"/>
      <c r="O10" s="53"/>
      <c r="P10" s="53"/>
      <c r="Q10" s="53"/>
      <c r="R10" s="53"/>
      <c r="S10" s="53"/>
      <c r="T10" s="53"/>
      <c r="U10" s="53"/>
      <c r="V10" s="53"/>
      <c r="W10" s="54"/>
      <c r="X10" s="8"/>
    </row>
    <row r="11" spans="1:24" ht="15.75">
      <c r="A11" s="10"/>
      <c r="B11" s="3"/>
      <c r="C11" s="3"/>
      <c r="D11" s="3"/>
      <c r="E11" s="3"/>
      <c r="F11" s="3"/>
      <c r="G11" s="3"/>
      <c r="H11" s="3"/>
      <c r="I11" s="3"/>
      <c r="J11" s="520" t="s">
        <v>59</v>
      </c>
      <c r="K11" s="520"/>
      <c r="L11" s="520"/>
      <c r="M11" s="520"/>
      <c r="N11" s="520"/>
      <c r="O11" s="520"/>
      <c r="P11" s="520"/>
      <c r="Q11" s="520" t="s">
        <v>70</v>
      </c>
      <c r="R11" s="520"/>
      <c r="S11" s="520"/>
      <c r="T11" s="520"/>
      <c r="U11" s="520"/>
      <c r="V11" s="520"/>
      <c r="W11" s="520"/>
      <c r="X11" s="26"/>
    </row>
    <row r="12" spans="1:24" s="33" customFormat="1" ht="15.75">
      <c r="A12" s="29"/>
      <c r="B12" s="30" t="s">
        <v>50</v>
      </c>
      <c r="C12" s="30" t="s">
        <v>51</v>
      </c>
      <c r="D12" s="30" t="s">
        <v>1</v>
      </c>
      <c r="E12" s="30" t="s">
        <v>0</v>
      </c>
      <c r="F12" s="30" t="s">
        <v>52</v>
      </c>
      <c r="G12" s="30" t="s">
        <v>53</v>
      </c>
      <c r="H12" s="30"/>
      <c r="I12" s="30"/>
      <c r="J12" s="31" t="s">
        <v>60</v>
      </c>
      <c r="K12" s="31" t="s">
        <v>61</v>
      </c>
      <c r="L12" s="31" t="s">
        <v>62</v>
      </c>
      <c r="M12" s="31" t="s">
        <v>63</v>
      </c>
      <c r="N12" s="31" t="s">
        <v>64</v>
      </c>
      <c r="O12" s="31" t="s">
        <v>65</v>
      </c>
      <c r="P12" s="32" t="s">
        <v>66</v>
      </c>
      <c r="Q12" s="28" t="s">
        <v>67</v>
      </c>
      <c r="R12" s="28" t="s">
        <v>68</v>
      </c>
      <c r="S12" s="28" t="s">
        <v>69</v>
      </c>
      <c r="T12" s="28" t="s">
        <v>76</v>
      </c>
      <c r="U12" s="28" t="s">
        <v>77</v>
      </c>
      <c r="V12" s="28" t="s">
        <v>78</v>
      </c>
      <c r="W12" s="28" t="s">
        <v>79</v>
      </c>
      <c r="X12" s="35"/>
    </row>
    <row r="13" spans="1:24" ht="30" customHeight="1">
      <c r="A13" s="521" t="s">
        <v>54</v>
      </c>
      <c r="B13" s="518"/>
      <c r="C13" s="518"/>
      <c r="D13" s="518"/>
      <c r="E13" s="518"/>
      <c r="F13" s="518"/>
      <c r="G13" s="523"/>
      <c r="H13" s="20"/>
      <c r="I13" s="37" t="s">
        <v>71</v>
      </c>
      <c r="J13" s="13"/>
      <c r="K13" s="14"/>
      <c r="L13" s="14"/>
      <c r="M13" s="14"/>
      <c r="N13" s="14"/>
      <c r="O13" s="14"/>
      <c r="P13" s="15"/>
      <c r="Q13" s="14"/>
      <c r="R13" s="14"/>
      <c r="S13" s="14"/>
      <c r="T13" s="14"/>
      <c r="U13" s="14"/>
      <c r="V13" s="14"/>
      <c r="W13" s="15"/>
      <c r="X13" s="36"/>
    </row>
    <row r="14" spans="1:24" ht="31.5" customHeight="1">
      <c r="A14" s="522"/>
      <c r="B14" s="519"/>
      <c r="C14" s="519"/>
      <c r="D14" s="519"/>
      <c r="E14" s="519"/>
      <c r="F14" s="519"/>
      <c r="G14" s="524"/>
      <c r="H14" s="21"/>
      <c r="I14" s="37" t="s">
        <v>72</v>
      </c>
      <c r="J14" s="13"/>
      <c r="K14" s="14"/>
      <c r="L14" s="14"/>
      <c r="M14" s="14"/>
      <c r="N14" s="14"/>
      <c r="O14" s="14"/>
      <c r="P14" s="27"/>
      <c r="Q14" s="16"/>
      <c r="R14" s="16"/>
      <c r="S14" s="16"/>
      <c r="T14" s="16"/>
      <c r="U14" s="16"/>
      <c r="V14" s="16"/>
      <c r="W14" s="27"/>
      <c r="X14" s="36"/>
    </row>
    <row r="15" spans="1:24" ht="9.75" customHeight="1">
      <c r="A15" s="11"/>
      <c r="B15" s="2"/>
      <c r="C15" s="2"/>
      <c r="D15" s="2"/>
      <c r="E15" s="2"/>
      <c r="F15" s="2"/>
      <c r="G15" s="2"/>
      <c r="H15" s="2"/>
      <c r="I15" s="28"/>
      <c r="J15" s="3"/>
      <c r="K15" s="4"/>
      <c r="L15" s="4"/>
      <c r="M15" s="4"/>
      <c r="N15" s="4"/>
      <c r="O15" s="4"/>
      <c r="P15" s="4"/>
      <c r="Q15" s="4"/>
      <c r="R15" s="4"/>
      <c r="S15" s="4"/>
      <c r="T15" s="4"/>
      <c r="U15" s="4"/>
      <c r="V15" s="4"/>
      <c r="W15" s="4"/>
      <c r="X15" s="8"/>
    </row>
    <row r="16" spans="1:24" ht="30" customHeight="1">
      <c r="A16" s="521" t="s">
        <v>55</v>
      </c>
      <c r="B16" s="518"/>
      <c r="C16" s="518"/>
      <c r="D16" s="518"/>
      <c r="E16" s="518"/>
      <c r="F16" s="518"/>
      <c r="G16" s="523"/>
      <c r="H16" s="20"/>
      <c r="I16" s="37" t="s">
        <v>71</v>
      </c>
      <c r="J16" s="13"/>
      <c r="K16" s="14"/>
      <c r="L16" s="14"/>
      <c r="M16" s="14"/>
      <c r="N16" s="14"/>
      <c r="O16" s="14"/>
      <c r="P16" s="15"/>
      <c r="Q16" s="14"/>
      <c r="R16" s="14"/>
      <c r="S16" s="14"/>
      <c r="T16" s="14"/>
      <c r="U16" s="14"/>
      <c r="V16" s="14"/>
      <c r="W16" s="15"/>
      <c r="X16" s="36"/>
    </row>
    <row r="17" spans="1:24" ht="31.5" customHeight="1">
      <c r="A17" s="522"/>
      <c r="B17" s="519"/>
      <c r="C17" s="519"/>
      <c r="D17" s="519"/>
      <c r="E17" s="519"/>
      <c r="F17" s="519"/>
      <c r="G17" s="524"/>
      <c r="H17" s="21"/>
      <c r="I17" s="37" t="s">
        <v>72</v>
      </c>
      <c r="J17" s="13"/>
      <c r="K17" s="14"/>
      <c r="L17" s="14"/>
      <c r="M17" s="14"/>
      <c r="N17" s="14"/>
      <c r="O17" s="14"/>
      <c r="P17" s="27"/>
      <c r="Q17" s="16"/>
      <c r="R17" s="16"/>
      <c r="S17" s="16"/>
      <c r="T17" s="16"/>
      <c r="U17" s="16"/>
      <c r="V17" s="16"/>
      <c r="W17" s="27"/>
      <c r="X17" s="36"/>
    </row>
    <row r="18" spans="1:24" ht="15" customHeight="1">
      <c r="A18" s="11"/>
      <c r="B18" s="2"/>
      <c r="C18" s="2"/>
      <c r="D18" s="2"/>
      <c r="E18" s="2"/>
      <c r="F18" s="2"/>
      <c r="G18" s="2"/>
      <c r="H18" s="2"/>
      <c r="I18" s="28"/>
      <c r="J18" s="3"/>
      <c r="K18" s="4"/>
      <c r="L18" s="4"/>
      <c r="M18" s="4"/>
      <c r="N18" s="4"/>
      <c r="O18" s="4"/>
      <c r="P18" s="4"/>
      <c r="Q18" s="4"/>
      <c r="R18" s="4"/>
      <c r="S18" s="4"/>
      <c r="T18" s="4"/>
      <c r="U18" s="4"/>
      <c r="V18" s="4"/>
      <c r="W18" s="4"/>
      <c r="X18" s="8"/>
    </row>
    <row r="19" spans="1:24" ht="30" customHeight="1">
      <c r="A19" s="521" t="s">
        <v>56</v>
      </c>
      <c r="B19" s="17"/>
      <c r="C19" s="17"/>
      <c r="D19" s="17"/>
      <c r="E19" s="17"/>
      <c r="F19" s="17"/>
      <c r="G19" s="18"/>
      <c r="H19" s="22"/>
      <c r="I19" s="37" t="s">
        <v>71</v>
      </c>
      <c r="J19" s="13"/>
      <c r="K19" s="14"/>
      <c r="L19" s="14"/>
      <c r="M19" s="14"/>
      <c r="N19" s="14"/>
      <c r="O19" s="14"/>
      <c r="P19" s="15"/>
      <c r="Q19" s="14"/>
      <c r="R19" s="14"/>
      <c r="S19" s="14"/>
      <c r="T19" s="14"/>
      <c r="U19" s="14"/>
      <c r="V19" s="14"/>
      <c r="W19" s="15"/>
      <c r="X19" s="36"/>
    </row>
    <row r="20" spans="1:24" ht="31.5" customHeight="1">
      <c r="A20" s="522"/>
      <c r="B20" s="39"/>
      <c r="C20" s="39"/>
      <c r="D20" s="39"/>
      <c r="E20" s="39"/>
      <c r="F20" s="39"/>
      <c r="G20" s="19"/>
      <c r="H20" s="40"/>
      <c r="I20" s="37" t="s">
        <v>72</v>
      </c>
      <c r="J20" s="13"/>
      <c r="K20" s="14"/>
      <c r="L20" s="14"/>
      <c r="M20" s="14"/>
      <c r="N20" s="14"/>
      <c r="O20" s="14"/>
      <c r="P20" s="27"/>
      <c r="Q20" s="16"/>
      <c r="R20" s="16"/>
      <c r="S20" s="16"/>
      <c r="T20" s="16"/>
      <c r="U20" s="16"/>
      <c r="V20" s="16"/>
      <c r="W20" s="27"/>
      <c r="X20" s="36"/>
    </row>
    <row r="21" spans="1:24" ht="15.75">
      <c r="A21" s="43"/>
      <c r="B21" s="4"/>
      <c r="C21" s="4"/>
      <c r="D21" s="4"/>
      <c r="E21" s="4"/>
      <c r="F21" s="4"/>
      <c r="G21" s="4"/>
      <c r="H21" s="4"/>
      <c r="I21" s="38"/>
      <c r="J21" s="4"/>
      <c r="K21" s="4"/>
      <c r="L21" s="4"/>
      <c r="M21" s="4"/>
      <c r="N21" s="4"/>
      <c r="O21" s="4"/>
      <c r="P21" s="4"/>
      <c r="Q21" s="4"/>
      <c r="R21" s="4"/>
      <c r="S21" s="4"/>
      <c r="T21" s="4"/>
      <c r="U21" s="4"/>
      <c r="V21" s="4"/>
      <c r="W21" s="4"/>
      <c r="X21" s="8"/>
    </row>
    <row r="22" spans="1:24" ht="30" customHeight="1">
      <c r="A22" s="521" t="s">
        <v>57</v>
      </c>
      <c r="B22" s="17"/>
      <c r="C22" s="17"/>
      <c r="D22" s="17"/>
      <c r="E22" s="17"/>
      <c r="F22" s="17"/>
      <c r="G22" s="18"/>
      <c r="H22" s="20"/>
      <c r="I22" s="37" t="s">
        <v>71</v>
      </c>
      <c r="J22" s="13"/>
      <c r="K22" s="14"/>
      <c r="L22" s="14"/>
      <c r="M22" s="14"/>
      <c r="N22" s="14"/>
      <c r="O22" s="14"/>
      <c r="P22" s="15"/>
      <c r="Q22" s="14"/>
      <c r="R22" s="14"/>
      <c r="S22" s="14"/>
      <c r="T22" s="14"/>
      <c r="U22" s="14"/>
      <c r="V22" s="14"/>
      <c r="W22" s="15"/>
      <c r="X22" s="36"/>
    </row>
    <row r="23" spans="1:24" ht="31.5" customHeight="1">
      <c r="A23" s="522"/>
      <c r="B23" s="39"/>
      <c r="C23" s="39"/>
      <c r="D23" s="39"/>
      <c r="E23" s="39"/>
      <c r="F23" s="39"/>
      <c r="G23" s="19"/>
      <c r="H23" s="21"/>
      <c r="I23" s="37" t="s">
        <v>72</v>
      </c>
      <c r="J23" s="13"/>
      <c r="K23" s="14"/>
      <c r="L23" s="14"/>
      <c r="M23" s="14"/>
      <c r="N23" s="14"/>
      <c r="O23" s="14"/>
      <c r="P23" s="27"/>
      <c r="Q23" s="16"/>
      <c r="R23" s="16"/>
      <c r="S23" s="16"/>
      <c r="T23" s="16"/>
      <c r="U23" s="16"/>
      <c r="V23" s="16"/>
      <c r="W23" s="27"/>
      <c r="X23" s="36"/>
    </row>
    <row r="24" spans="1:24" ht="15.75">
      <c r="A24" s="43"/>
      <c r="B24" s="4"/>
      <c r="C24" s="4"/>
      <c r="D24" s="4"/>
      <c r="E24" s="4"/>
      <c r="F24" s="4"/>
      <c r="G24" s="4"/>
      <c r="H24" s="4"/>
      <c r="I24" s="38"/>
      <c r="J24" s="4"/>
      <c r="K24" s="4"/>
      <c r="L24" s="4"/>
      <c r="M24" s="4"/>
      <c r="N24" s="4"/>
      <c r="O24" s="4"/>
      <c r="P24" s="4"/>
      <c r="Q24" s="4"/>
      <c r="R24" s="4"/>
      <c r="S24" s="4"/>
      <c r="T24" s="4"/>
      <c r="U24" s="4"/>
      <c r="V24" s="4"/>
      <c r="W24" s="4"/>
      <c r="X24" s="8"/>
    </row>
    <row r="25" spans="1:24" ht="30" customHeight="1">
      <c r="A25" s="521" t="s">
        <v>58</v>
      </c>
      <c r="B25" s="17"/>
      <c r="C25" s="17"/>
      <c r="D25" s="17"/>
      <c r="E25" s="17"/>
      <c r="F25" s="17"/>
      <c r="G25" s="18"/>
      <c r="H25" s="20"/>
      <c r="I25" s="37" t="s">
        <v>71</v>
      </c>
      <c r="J25" s="13"/>
      <c r="K25" s="14"/>
      <c r="L25" s="14"/>
      <c r="M25" s="14"/>
      <c r="N25" s="14"/>
      <c r="O25" s="14"/>
      <c r="P25" s="15"/>
      <c r="Q25" s="14"/>
      <c r="R25" s="14"/>
      <c r="S25" s="14"/>
      <c r="T25" s="14"/>
      <c r="U25" s="14"/>
      <c r="V25" s="14"/>
      <c r="W25" s="15"/>
      <c r="X25" s="36"/>
    </row>
    <row r="26" spans="1:24" ht="31.5" customHeight="1">
      <c r="A26" s="522"/>
      <c r="B26" s="39"/>
      <c r="C26" s="39"/>
      <c r="D26" s="39"/>
      <c r="E26" s="39"/>
      <c r="F26" s="39"/>
      <c r="G26" s="19"/>
      <c r="H26" s="21"/>
      <c r="I26" s="37" t="s">
        <v>72</v>
      </c>
      <c r="J26" s="13"/>
      <c r="K26" s="14"/>
      <c r="L26" s="14"/>
      <c r="M26" s="14"/>
      <c r="N26" s="14"/>
      <c r="O26" s="14"/>
      <c r="P26" s="27"/>
      <c r="Q26" s="16"/>
      <c r="R26" s="16"/>
      <c r="S26" s="16"/>
      <c r="T26" s="16"/>
      <c r="U26" s="16"/>
      <c r="V26" s="16"/>
      <c r="W26" s="27"/>
      <c r="X26" s="41"/>
    </row>
    <row r="27" spans="1:24" s="5" customFormat="1" ht="31.5" customHeight="1" thickBot="1">
      <c r="A27" s="44"/>
      <c r="B27" s="45"/>
      <c r="C27" s="45"/>
      <c r="D27" s="45"/>
      <c r="E27" s="45"/>
      <c r="F27" s="45"/>
      <c r="G27" s="45"/>
      <c r="H27" s="45"/>
      <c r="I27" s="46"/>
      <c r="J27" s="45"/>
      <c r="K27" s="47"/>
      <c r="L27" s="47"/>
      <c r="M27" s="47"/>
      <c r="N27" s="47"/>
      <c r="O27" s="47"/>
      <c r="P27" s="47"/>
      <c r="Q27" s="47"/>
      <c r="R27" s="47"/>
      <c r="S27" s="47"/>
      <c r="T27" s="47"/>
      <c r="U27" s="47"/>
      <c r="V27" s="47"/>
      <c r="W27" s="47"/>
      <c r="X27" s="48"/>
    </row>
  </sheetData>
  <sheetProtection/>
  <mergeCells count="27">
    <mergeCell ref="A1:W1"/>
    <mergeCell ref="D7:E7"/>
    <mergeCell ref="F7:H7"/>
    <mergeCell ref="J5:O5"/>
    <mergeCell ref="Q5:W5"/>
    <mergeCell ref="F6:H6"/>
    <mergeCell ref="D6:E6"/>
    <mergeCell ref="C16:C17"/>
    <mergeCell ref="D16:D17"/>
    <mergeCell ref="Q11:W11"/>
    <mergeCell ref="A13:A14"/>
    <mergeCell ref="B13:B14"/>
    <mergeCell ref="C13:C14"/>
    <mergeCell ref="D13:D14"/>
    <mergeCell ref="E13:E14"/>
    <mergeCell ref="F13:F14"/>
    <mergeCell ref="G13:G14"/>
    <mergeCell ref="E16:E17"/>
    <mergeCell ref="J11:P11"/>
    <mergeCell ref="A25:A26"/>
    <mergeCell ref="F16:F17"/>
    <mergeCell ref="G16:G17"/>
    <mergeCell ref="B2:J2"/>
    <mergeCell ref="A19:A20"/>
    <mergeCell ref="A22:A23"/>
    <mergeCell ref="A16:A17"/>
    <mergeCell ref="B16:B17"/>
  </mergeCells>
  <printOptions horizontalCentered="1"/>
  <pageMargins left="0" right="0" top="0.75" bottom="0.75" header="0.3" footer="0.3"/>
  <pageSetup fitToHeight="1" fitToWidth="1" horizontalDpi="600" verticalDpi="600" orientation="landscape"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Pritchard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khester</dc:creator>
  <cp:keywords/>
  <dc:description/>
  <cp:lastModifiedBy>build</cp:lastModifiedBy>
  <cp:lastPrinted>2020-09-11T00:28:16Z</cp:lastPrinted>
  <dcterms:created xsi:type="dcterms:W3CDTF">2011-01-29T18:40:47Z</dcterms:created>
  <dcterms:modified xsi:type="dcterms:W3CDTF">2020-11-20T21:33:38Z</dcterms:modified>
  <cp:category/>
  <cp:version/>
  <cp:contentType/>
  <cp:contentStatus/>
</cp:coreProperties>
</file>